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10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 activeTab="2"/>
  </bookViews>
  <sheets>
    <sheet name="Младшая группа" sheetId="2" r:id="rId1"/>
    <sheet name="Средняя группа" sheetId="3" r:id="rId2"/>
    <sheet name="Старшая группа" sheetId="4" r:id="rId3"/>
  </sheets>
  <externalReferences>
    <externalReference r:id="rId4"/>
    <externalReference r:id="rId5"/>
  </externalReferenc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39" i="4"/>
  <c r="T31"/>
  <c r="T30"/>
  <c r="Q34"/>
  <c r="T24"/>
  <c r="T25"/>
  <c r="T26"/>
  <c r="T29"/>
  <c r="T33"/>
  <c r="T34"/>
  <c r="T35"/>
  <c r="T38"/>
  <c r="T40"/>
  <c r="T42"/>
  <c r="T43"/>
  <c r="T44"/>
  <c r="D40"/>
  <c r="D44"/>
  <c r="L40"/>
  <c r="L39"/>
  <c r="L38"/>
  <c r="J40"/>
  <c r="J39"/>
  <c r="J38"/>
  <c r="F40"/>
  <c r="F39"/>
  <c r="F38"/>
  <c r="D35"/>
  <c r="D34"/>
  <c r="D33"/>
  <c r="H31"/>
  <c r="H30"/>
  <c r="H29"/>
  <c r="F31"/>
  <c r="F30"/>
  <c r="F29"/>
  <c r="D31"/>
  <c r="D30"/>
  <c r="D29"/>
  <c r="D24"/>
  <c r="D25"/>
  <c r="D26"/>
  <c r="GR21"/>
  <c r="GQ21"/>
  <c r="GP21"/>
  <c r="GO21"/>
  <c r="GN21"/>
  <c r="GM21"/>
  <c r="GL21"/>
  <c r="GK21"/>
  <c r="GJ21"/>
  <c r="GI21"/>
  <c r="GH21"/>
  <c r="GG21"/>
  <c r="GF21"/>
  <c r="GC21"/>
  <c r="GB21"/>
  <c r="GA21"/>
  <c r="FZ21"/>
  <c r="FY21"/>
  <c r="FX21"/>
  <c r="FW21"/>
  <c r="FV21"/>
  <c r="FU21"/>
  <c r="FT21"/>
  <c r="FS21"/>
  <c r="FR21"/>
  <c r="FQ21"/>
  <c r="FP21"/>
  <c r="FO21"/>
  <c r="FN21"/>
  <c r="FM21"/>
  <c r="FL21"/>
  <c r="FK21"/>
  <c r="FJ21"/>
  <c r="FI21"/>
  <c r="FH21"/>
  <c r="FG21"/>
  <c r="FF21"/>
  <c r="FE21"/>
  <c r="FD21"/>
  <c r="FC21"/>
  <c r="FB21"/>
  <c r="FA21"/>
  <c r="EZ21"/>
  <c r="EY21"/>
  <c r="EX21"/>
  <c r="EW21"/>
  <c r="EV21"/>
  <c r="EU21"/>
  <c r="ET21"/>
  <c r="ES21"/>
  <c r="ER21"/>
  <c r="EQ21"/>
  <c r="EP21"/>
  <c r="EO21"/>
  <c r="EN21"/>
  <c r="EM21"/>
  <c r="EL21"/>
  <c r="EK21"/>
  <c r="EJ21"/>
  <c r="EI21"/>
  <c r="EH21"/>
  <c r="EG21"/>
  <c r="EF21"/>
  <c r="EE21"/>
  <c r="ED21"/>
  <c r="EC21"/>
  <c r="EB21"/>
  <c r="EA21"/>
  <c r="DZ21"/>
  <c r="DY21"/>
  <c r="DX21"/>
  <c r="DW21"/>
  <c r="DV21"/>
  <c r="DU21"/>
  <c r="DT21"/>
  <c r="DS21"/>
  <c r="DR21"/>
  <c r="DQ21"/>
  <c r="DP21"/>
  <c r="DO21"/>
  <c r="DN21"/>
  <c r="DM21"/>
  <c r="DL21"/>
  <c r="DK21"/>
  <c r="DJ21"/>
  <c r="DI21"/>
  <c r="DH21"/>
  <c r="DG21"/>
  <c r="DF21"/>
  <c r="DE21"/>
  <c r="DD21"/>
  <c r="DC21"/>
  <c r="DB21"/>
  <c r="DA21"/>
  <c r="CZ21"/>
  <c r="CY21"/>
  <c r="CX21"/>
  <c r="CW21"/>
  <c r="CV21"/>
  <c r="CU21"/>
  <c r="CT21"/>
  <c r="CQ21"/>
  <c r="CP21"/>
  <c r="CO21"/>
  <c r="CN21"/>
  <c r="CM21"/>
  <c r="CL21"/>
  <c r="CK21"/>
  <c r="CJ21"/>
  <c r="CI21"/>
  <c r="CH21"/>
  <c r="CG21"/>
  <c r="CF21"/>
  <c r="CE21"/>
  <c r="CD21"/>
  <c r="CC21"/>
  <c r="CB21"/>
  <c r="CA21"/>
  <c r="BZ21"/>
  <c r="BY21"/>
  <c r="BX21"/>
  <c r="BW21"/>
  <c r="BV21"/>
  <c r="BU21"/>
  <c r="BT21"/>
  <c r="BS21"/>
  <c r="BR21"/>
  <c r="BQ21"/>
  <c r="BP21"/>
  <c r="BO21"/>
  <c r="BN21"/>
  <c r="BM21"/>
  <c r="BL21"/>
  <c r="BK21"/>
  <c r="BJ21"/>
  <c r="BI21"/>
  <c r="BH21"/>
  <c r="BG21"/>
  <c r="BF21"/>
  <c r="BE21"/>
  <c r="BD21"/>
  <c r="BC21"/>
  <c r="BB21"/>
  <c r="BA21"/>
  <c r="AZ21"/>
  <c r="AY21"/>
  <c r="AX21"/>
  <c r="AW21"/>
  <c r="AV21"/>
  <c r="AU21"/>
  <c r="AT21"/>
  <c r="AS21"/>
  <c r="AR21"/>
  <c r="AQ21"/>
  <c r="AP21"/>
  <c r="AO21"/>
  <c r="AN21"/>
  <c r="AM21"/>
  <c r="AL21"/>
  <c r="AK21"/>
  <c r="AJ21"/>
  <c r="AI21"/>
  <c r="AH21"/>
  <c r="AG21"/>
  <c r="AF21"/>
  <c r="AE21"/>
  <c r="AD21"/>
  <c r="AC21"/>
  <c r="AB21"/>
  <c r="AA21"/>
  <c r="Z21"/>
  <c r="Y21"/>
  <c r="X21"/>
  <c r="W21"/>
  <c r="V21"/>
  <c r="U21"/>
  <c r="T21"/>
  <c r="S21"/>
  <c r="R21"/>
  <c r="Q21"/>
  <c r="P21"/>
  <c r="O21"/>
  <c r="N21"/>
  <c r="M21"/>
  <c r="L21"/>
  <c r="K21"/>
  <c r="J21"/>
  <c r="I21"/>
  <c r="H21"/>
  <c r="G21"/>
  <c r="F21"/>
  <c r="E21"/>
  <c r="D21"/>
  <c r="C21"/>
  <c r="Q20" i="3"/>
  <c r="Q21"/>
  <c r="Q22"/>
  <c r="Q25"/>
  <c r="Q26"/>
  <c r="Q27"/>
  <c r="Q29"/>
  <c r="Q30"/>
  <c r="Q31"/>
  <c r="Q34"/>
  <c r="Q35"/>
  <c r="Q36"/>
  <c r="Q38"/>
  <c r="Q39"/>
  <c r="Q40"/>
  <c r="D40"/>
  <c r="D39"/>
  <c r="D38"/>
  <c r="L36"/>
  <c r="L35"/>
  <c r="L34"/>
  <c r="J36"/>
  <c r="J35"/>
  <c r="J34"/>
  <c r="H36"/>
  <c r="H35"/>
  <c r="H34"/>
  <c r="F36"/>
  <c r="F35"/>
  <c r="F34"/>
  <c r="D36"/>
  <c r="D35"/>
  <c r="D34"/>
  <c r="D31"/>
  <c r="D30"/>
  <c r="D29"/>
  <c r="H27"/>
  <c r="H26"/>
  <c r="H25"/>
  <c r="F27"/>
  <c r="F26"/>
  <c r="F25"/>
  <c r="D27"/>
  <c r="D26"/>
  <c r="D25"/>
  <c r="D20"/>
  <c r="D21"/>
  <c r="D22"/>
  <c r="FK17"/>
  <c r="FJ17"/>
  <c r="FI17"/>
  <c r="FH17"/>
  <c r="FG17"/>
  <c r="FF17"/>
  <c r="FE17"/>
  <c r="FD17"/>
  <c r="FC17"/>
  <c r="FB17"/>
  <c r="FA17"/>
  <c r="EZ17"/>
  <c r="EY17"/>
  <c r="EX17"/>
  <c r="EW17"/>
  <c r="EV17"/>
  <c r="EU17"/>
  <c r="ET17"/>
  <c r="ES17"/>
  <c r="ER17"/>
  <c r="EQ17"/>
  <c r="EP17"/>
  <c r="EO17"/>
  <c r="EN17"/>
  <c r="EM17"/>
  <c r="EL17"/>
  <c r="EK17"/>
  <c r="EJ17"/>
  <c r="EI17"/>
  <c r="EH17"/>
  <c r="EG17"/>
  <c r="EF17"/>
  <c r="EE17"/>
  <c r="ED17"/>
  <c r="EC17"/>
  <c r="EB17"/>
  <c r="EA17"/>
  <c r="DZ17"/>
  <c r="DY17"/>
  <c r="DX17"/>
  <c r="DW17"/>
  <c r="DV17"/>
  <c r="DU17"/>
  <c r="DT17"/>
  <c r="DS17"/>
  <c r="DR17"/>
  <c r="DQ17"/>
  <c r="DP17"/>
  <c r="DO17"/>
  <c r="DN17"/>
  <c r="DM17"/>
  <c r="DL17"/>
  <c r="DK17"/>
  <c r="DJ17"/>
  <c r="DI17"/>
  <c r="DH17"/>
  <c r="DG17"/>
  <c r="DF17"/>
  <c r="DE17"/>
  <c r="DD17"/>
  <c r="DC17"/>
  <c r="DB17"/>
  <c r="DA17"/>
  <c r="CZ17"/>
  <c r="CY17"/>
  <c r="CX17"/>
  <c r="CW17"/>
  <c r="CV17"/>
  <c r="CU17"/>
  <c r="CT17"/>
  <c r="CS17"/>
  <c r="CR17"/>
  <c r="CQ17"/>
  <c r="CP17"/>
  <c r="CO17"/>
  <c r="CN17"/>
  <c r="CM17"/>
  <c r="CL17"/>
  <c r="CK17"/>
  <c r="CJ17"/>
  <c r="CI17"/>
  <c r="CH17"/>
  <c r="CG17"/>
  <c r="CF17"/>
  <c r="CE17"/>
  <c r="CD17"/>
  <c r="CC17"/>
  <c r="CB17"/>
  <c r="CA17"/>
  <c r="BZ17"/>
  <c r="BY17"/>
  <c r="BX17"/>
  <c r="BW17"/>
  <c r="BV17"/>
  <c r="BU17"/>
  <c r="BT17"/>
  <c r="BS17"/>
  <c r="BR17"/>
  <c r="BQ17"/>
  <c r="BP17"/>
  <c r="BO17"/>
  <c r="BN17"/>
  <c r="BM17"/>
  <c r="BL17"/>
  <c r="BK17"/>
  <c r="BJ17"/>
  <c r="BI17"/>
  <c r="BH17"/>
  <c r="BG17"/>
  <c r="BF17"/>
  <c r="BE17"/>
  <c r="BD17"/>
  <c r="BC17"/>
  <c r="BB17"/>
  <c r="BA17"/>
  <c r="AZ17"/>
  <c r="AY17"/>
  <c r="AX17"/>
  <c r="AW17"/>
  <c r="AV17"/>
  <c r="AU17"/>
  <c r="AT17"/>
  <c r="AS17"/>
  <c r="AR17"/>
  <c r="AQ17"/>
  <c r="AP17"/>
  <c r="AO17"/>
  <c r="AN17"/>
  <c r="AM17"/>
  <c r="AL17"/>
  <c r="AK17"/>
  <c r="AJ17"/>
  <c r="AI17"/>
  <c r="AH17"/>
  <c r="AG17"/>
  <c r="AF17"/>
  <c r="AE17"/>
  <c r="AD17"/>
  <c r="AC17"/>
  <c r="AB17"/>
  <c r="AA17"/>
  <c r="Z17"/>
  <c r="Y17"/>
  <c r="X17"/>
  <c r="W17"/>
  <c r="V17"/>
  <c r="U17"/>
  <c r="T17"/>
  <c r="S17"/>
  <c r="R17"/>
  <c r="Q17"/>
  <c r="P17"/>
  <c r="O17"/>
  <c r="N17"/>
  <c r="M17"/>
  <c r="L17"/>
  <c r="K17"/>
  <c r="J17"/>
  <c r="I17"/>
  <c r="H17"/>
  <c r="G17"/>
  <c r="F17"/>
  <c r="E17"/>
  <c r="D17"/>
  <c r="C17"/>
  <c r="Q26" i="2"/>
  <c r="Q27"/>
  <c r="Q28"/>
  <c r="Q35"/>
  <c r="Q36"/>
  <c r="Q37"/>
  <c r="EI16" i="3" l="1"/>
  <c r="DR17" i="2" l="1"/>
  <c r="DR18" s="1"/>
  <c r="DQ17"/>
  <c r="DQ18" s="1"/>
  <c r="DP17"/>
  <c r="DP18" s="1"/>
  <c r="DO17"/>
  <c r="DO18" s="1"/>
  <c r="DN17"/>
  <c r="DN18" s="1"/>
  <c r="DM17"/>
  <c r="DM18" s="1"/>
  <c r="DL17"/>
  <c r="DL18" s="1"/>
  <c r="DK17"/>
  <c r="DK18" s="1"/>
  <c r="DJ17"/>
  <c r="DJ18" s="1"/>
  <c r="DI17"/>
  <c r="DI18" s="1"/>
  <c r="DH17"/>
  <c r="DH18" s="1"/>
  <c r="DG17"/>
  <c r="DG18" s="1"/>
  <c r="DF17"/>
  <c r="DF18" s="1"/>
  <c r="DE17"/>
  <c r="DE18" s="1"/>
  <c r="DD17"/>
  <c r="DD18" s="1"/>
  <c r="DC17"/>
  <c r="DC18" s="1"/>
  <c r="DB17"/>
  <c r="DB18" s="1"/>
  <c r="DA17"/>
  <c r="DA18" s="1"/>
  <c r="CZ17"/>
  <c r="CZ18" s="1"/>
  <c r="CY17"/>
  <c r="CY18" s="1"/>
  <c r="CX17"/>
  <c r="CX18" s="1"/>
  <c r="CW17"/>
  <c r="CW18" s="1"/>
  <c r="CV17"/>
  <c r="CV18" s="1"/>
  <c r="CU17"/>
  <c r="CU18" s="1"/>
  <c r="CT17"/>
  <c r="CT18" s="1"/>
  <c r="CS17"/>
  <c r="CS18" s="1"/>
  <c r="CR17"/>
  <c r="CR18" s="1"/>
  <c r="CQ17"/>
  <c r="CQ18" s="1"/>
  <c r="CP17"/>
  <c r="CP18" s="1"/>
  <c r="CO17"/>
  <c r="CO18" s="1"/>
  <c r="CN17"/>
  <c r="CN18" s="1"/>
  <c r="CM17"/>
  <c r="CM18" s="1"/>
  <c r="CL17"/>
  <c r="CL18" s="1"/>
  <c r="CK17"/>
  <c r="CK18" s="1"/>
  <c r="CJ17"/>
  <c r="CJ18" s="1"/>
  <c r="CI17"/>
  <c r="CI18" s="1"/>
  <c r="CH17"/>
  <c r="CH18" s="1"/>
  <c r="CG17"/>
  <c r="CG18" s="1"/>
  <c r="CF17"/>
  <c r="CF18" s="1"/>
  <c r="CE17"/>
  <c r="CE18" s="1"/>
  <c r="CD17"/>
  <c r="CD18" s="1"/>
  <c r="CC17"/>
  <c r="CC18" s="1"/>
  <c r="CB17"/>
  <c r="CB18" s="1"/>
  <c r="CA17"/>
  <c r="CA18" s="1"/>
  <c r="BZ17"/>
  <c r="BZ18" s="1"/>
  <c r="BY17"/>
  <c r="BY18" s="1"/>
  <c r="BX17"/>
  <c r="BX18" s="1"/>
  <c r="BW17"/>
  <c r="BW18" s="1"/>
  <c r="BV17"/>
  <c r="BV18" s="1"/>
  <c r="BU17"/>
  <c r="BU18" s="1"/>
  <c r="BT17"/>
  <c r="BT18" s="1"/>
  <c r="BS17"/>
  <c r="BS18" s="1"/>
  <c r="BR17"/>
  <c r="BR18" s="1"/>
  <c r="BQ17"/>
  <c r="BQ18" s="1"/>
  <c r="BP17"/>
  <c r="BP18" s="1"/>
  <c r="BO17"/>
  <c r="BO18" s="1"/>
  <c r="BN17"/>
  <c r="BN18" s="1"/>
  <c r="BM17"/>
  <c r="BM18" s="1"/>
  <c r="BL17"/>
  <c r="BL18" s="1"/>
  <c r="BK17"/>
  <c r="BK18" s="1"/>
  <c r="BJ17"/>
  <c r="BJ18" s="1"/>
  <c r="BI17"/>
  <c r="BI18" s="1"/>
  <c r="BH17"/>
  <c r="BH18" s="1"/>
  <c r="BG17"/>
  <c r="BG18" s="1"/>
  <c r="BF17"/>
  <c r="BF18" s="1"/>
  <c r="BE17"/>
  <c r="BE18" s="1"/>
  <c r="BD17"/>
  <c r="BD18" s="1"/>
  <c r="BC17"/>
  <c r="BC18" s="1"/>
  <c r="BB17"/>
  <c r="BB18" s="1"/>
  <c r="BA17"/>
  <c r="BA18" s="1"/>
  <c r="AZ17"/>
  <c r="AZ18" s="1"/>
  <c r="AY17"/>
  <c r="AY18" s="1"/>
  <c r="AX17"/>
  <c r="AX18" s="1"/>
  <c r="AW17"/>
  <c r="AW18" s="1"/>
  <c r="AV17"/>
  <c r="AV18" s="1"/>
  <c r="AU17"/>
  <c r="AU18" s="1"/>
  <c r="AT17"/>
  <c r="AT18" s="1"/>
  <c r="AS17"/>
  <c r="AS18" s="1"/>
  <c r="AR17"/>
  <c r="AR18" s="1"/>
  <c r="AQ17"/>
  <c r="AQ18" s="1"/>
  <c r="AP17"/>
  <c r="AP18" s="1"/>
  <c r="AO17"/>
  <c r="AO18" s="1"/>
  <c r="AN17"/>
  <c r="AN18" s="1"/>
  <c r="AM17"/>
  <c r="AM18" s="1"/>
  <c r="AL17"/>
  <c r="AL18" s="1"/>
  <c r="AK17"/>
  <c r="AK18" s="1"/>
  <c r="AJ17"/>
  <c r="AJ18" s="1"/>
  <c r="AI17"/>
  <c r="AI18" s="1"/>
  <c r="AH17"/>
  <c r="AH18" s="1"/>
  <c r="AG17"/>
  <c r="AG18" s="1"/>
  <c r="AF17"/>
  <c r="AF18" s="1"/>
  <c r="AE17"/>
  <c r="AE18" s="1"/>
  <c r="AD17"/>
  <c r="AD18" s="1"/>
  <c r="AC17"/>
  <c r="AC18" s="1"/>
  <c r="AB17"/>
  <c r="AB18" s="1"/>
  <c r="AA17"/>
  <c r="AA18" s="1"/>
  <c r="Z17"/>
  <c r="Z18" s="1"/>
  <c r="Y17"/>
  <c r="Y18" s="1"/>
  <c r="X17"/>
  <c r="X18" s="1"/>
  <c r="W17"/>
  <c r="W18" s="1"/>
  <c r="V17"/>
  <c r="V18" s="1"/>
  <c r="U17"/>
  <c r="U18" s="1"/>
  <c r="T17"/>
  <c r="T18" s="1"/>
  <c r="S17"/>
  <c r="S18" s="1"/>
  <c r="R17"/>
  <c r="R18" s="1"/>
  <c r="Q17"/>
  <c r="Q18" s="1"/>
  <c r="P17"/>
  <c r="P18" s="1"/>
  <c r="O17"/>
  <c r="O18" s="1"/>
  <c r="N17"/>
  <c r="N18" s="1"/>
  <c r="M17"/>
  <c r="M18" s="1"/>
  <c r="L17"/>
  <c r="L18" s="1"/>
  <c r="K17"/>
  <c r="K18" s="1"/>
  <c r="J17"/>
  <c r="J18" s="1"/>
  <c r="I17"/>
  <c r="I18" s="1"/>
  <c r="H17"/>
  <c r="H18" s="1"/>
  <c r="G17"/>
  <c r="G18" s="1"/>
  <c r="F17"/>
  <c r="F18" s="1"/>
  <c r="E17"/>
  <c r="E18" s="1"/>
  <c r="D17"/>
  <c r="D18" s="1"/>
  <c r="C17"/>
  <c r="C18" s="1"/>
  <c r="GR20" i="4"/>
  <c r="GQ20"/>
  <c r="GP20"/>
  <c r="GO20"/>
  <c r="GN20"/>
  <c r="GM20"/>
  <c r="GL20"/>
  <c r="GK20"/>
  <c r="GJ20"/>
  <c r="GI20"/>
  <c r="GH20"/>
  <c r="GG20"/>
  <c r="GF20"/>
  <c r="GE20"/>
  <c r="GE21" s="1"/>
  <c r="GD20"/>
  <c r="GD21" s="1"/>
  <c r="GC20"/>
  <c r="GB20"/>
  <c r="GA20"/>
  <c r="FZ20"/>
  <c r="FY20"/>
  <c r="FX20"/>
  <c r="FW20"/>
  <c r="FV20"/>
  <c r="FU20"/>
  <c r="FT20"/>
  <c r="FS20"/>
  <c r="FR20"/>
  <c r="FQ20"/>
  <c r="FP20"/>
  <c r="FO20"/>
  <c r="FN20"/>
  <c r="FM20"/>
  <c r="FL20"/>
  <c r="FK20"/>
  <c r="FJ20"/>
  <c r="FI20"/>
  <c r="FH20"/>
  <c r="FG20"/>
  <c r="FF20"/>
  <c r="FE20"/>
  <c r="FD20"/>
  <c r="FC20"/>
  <c r="FB20"/>
  <c r="FA20"/>
  <c r="EZ20"/>
  <c r="EY20"/>
  <c r="EX20"/>
  <c r="EW20"/>
  <c r="EV20"/>
  <c r="EU20"/>
  <c r="ET20"/>
  <c r="ES20"/>
  <c r="ER20"/>
  <c r="EQ20"/>
  <c r="EP20"/>
  <c r="EO20"/>
  <c r="EN20"/>
  <c r="EM20"/>
  <c r="EL20"/>
  <c r="EK20"/>
  <c r="EJ20"/>
  <c r="EI20"/>
  <c r="EH20"/>
  <c r="EG20"/>
  <c r="EF20"/>
  <c r="EE20"/>
  <c r="ED20"/>
  <c r="EC20"/>
  <c r="EB20"/>
  <c r="EA20"/>
  <c r="DZ20"/>
  <c r="DY20"/>
  <c r="DX20"/>
  <c r="DW20"/>
  <c r="DV20"/>
  <c r="DU20"/>
  <c r="DT20"/>
  <c r="DS20"/>
  <c r="DR20"/>
  <c r="DQ20"/>
  <c r="DP20"/>
  <c r="DO20"/>
  <c r="DN20"/>
  <c r="DM20"/>
  <c r="DL20"/>
  <c r="DK20"/>
  <c r="DJ20"/>
  <c r="DI20"/>
  <c r="DH20"/>
  <c r="DG20"/>
  <c r="DF20"/>
  <c r="DE20"/>
  <c r="DD20"/>
  <c r="DC20"/>
  <c r="DB20"/>
  <c r="DA20"/>
  <c r="CZ20"/>
  <c r="CY20"/>
  <c r="CX20"/>
  <c r="CW20"/>
  <c r="CV20"/>
  <c r="CU20"/>
  <c r="CT20"/>
  <c r="CS20"/>
  <c r="CS21" s="1"/>
  <c r="CR20"/>
  <c r="CR21" s="1"/>
  <c r="CQ20"/>
  <c r="CP20"/>
  <c r="CO20"/>
  <c r="CN20"/>
  <c r="CM20"/>
  <c r="CL20"/>
  <c r="CK20"/>
  <c r="CJ20"/>
  <c r="CI20"/>
  <c r="CH20"/>
  <c r="CG20"/>
  <c r="CF20"/>
  <c r="CE20"/>
  <c r="CD20"/>
  <c r="CC20"/>
  <c r="CB20"/>
  <c r="CA20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C20"/>
  <c r="FK16" i="3"/>
  <c r="FJ16"/>
  <c r="FI16"/>
  <c r="FH16"/>
  <c r="FG16"/>
  <c r="FF16"/>
  <c r="FE16"/>
  <c r="FD16"/>
  <c r="FC16"/>
  <c r="FB16"/>
  <c r="FA16"/>
  <c r="EZ16"/>
  <c r="EY16"/>
  <c r="EX16"/>
  <c r="EW16"/>
  <c r="EV16"/>
  <c r="EU16"/>
  <c r="ET16"/>
  <c r="ES16"/>
  <c r="ER16"/>
  <c r="EQ16"/>
  <c r="EP16"/>
  <c r="EO16"/>
  <c r="EN16"/>
  <c r="EM16"/>
  <c r="EL16"/>
  <c r="EK16"/>
  <c r="EJ16"/>
  <c r="EH16"/>
  <c r="EG16"/>
  <c r="EF16"/>
  <c r="EE16"/>
  <c r="ED16"/>
  <c r="EC16"/>
  <c r="EB16"/>
  <c r="EA16"/>
  <c r="DZ16"/>
  <c r="DY16"/>
  <c r="DX16"/>
  <c r="DW16"/>
  <c r="DV16"/>
  <c r="DU16"/>
  <c r="DT16"/>
  <c r="DS16"/>
  <c r="DR16"/>
  <c r="DQ16"/>
  <c r="DP16"/>
  <c r="DO16"/>
  <c r="DN16"/>
  <c r="DM16"/>
  <c r="DL16"/>
  <c r="DK16"/>
  <c r="DJ16"/>
  <c r="DI16"/>
  <c r="DH16"/>
  <c r="DG16"/>
  <c r="DF16"/>
  <c r="DE16"/>
  <c r="DD16"/>
  <c r="DC16"/>
  <c r="DB16"/>
  <c r="DA16"/>
  <c r="CZ16"/>
  <c r="CY16"/>
  <c r="CX16"/>
  <c r="CW16"/>
  <c r="CV16"/>
  <c r="CU16"/>
  <c r="CT16"/>
  <c r="CS16"/>
  <c r="CR16"/>
  <c r="CQ16"/>
  <c r="CP16"/>
  <c r="CO16"/>
  <c r="CN16"/>
  <c r="CM16"/>
  <c r="CL16"/>
  <c r="CK16"/>
  <c r="CJ16"/>
  <c r="CI16"/>
  <c r="CH16"/>
  <c r="CG16"/>
  <c r="CF16"/>
  <c r="CE16"/>
  <c r="CD16"/>
  <c r="CC16"/>
  <c r="CB16"/>
  <c r="CA16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C16"/>
  <c r="K37" i="2" l="1"/>
  <c r="J37" s="1"/>
  <c r="K36"/>
  <c r="J36" s="1"/>
  <c r="K35"/>
  <c r="J35" s="1"/>
  <c r="E44" i="4"/>
  <c r="E43"/>
  <c r="D43" s="1"/>
  <c r="E42"/>
  <c r="D42" s="1"/>
  <c r="M38"/>
  <c r="M39"/>
  <c r="M40"/>
  <c r="K38"/>
  <c r="K39"/>
  <c r="K40"/>
  <c r="I38"/>
  <c r="H38" s="1"/>
  <c r="I39"/>
  <c r="H39" s="1"/>
  <c r="I40"/>
  <c r="H40" s="1"/>
  <c r="G38"/>
  <c r="G39"/>
  <c r="G40"/>
  <c r="E38"/>
  <c r="D38" s="1"/>
  <c r="E39"/>
  <c r="D39" s="1"/>
  <c r="E40"/>
  <c r="E35"/>
  <c r="E33"/>
  <c r="E34"/>
  <c r="I29"/>
  <c r="I30"/>
  <c r="I31"/>
  <c r="G29"/>
  <c r="G30"/>
  <c r="G31"/>
  <c r="E29"/>
  <c r="E30"/>
  <c r="E31"/>
  <c r="E24"/>
  <c r="E25"/>
  <c r="E26"/>
  <c r="E40" i="3"/>
  <c r="E39"/>
  <c r="E38"/>
  <c r="M34"/>
  <c r="M35"/>
  <c r="M36"/>
  <c r="K34"/>
  <c r="K35"/>
  <c r="K36"/>
  <c r="I34"/>
  <c r="I35"/>
  <c r="I36"/>
  <c r="G34"/>
  <c r="G35"/>
  <c r="G36"/>
  <c r="E34"/>
  <c r="E35"/>
  <c r="E36"/>
  <c r="E29"/>
  <c r="E30"/>
  <c r="E31"/>
  <c r="E27"/>
  <c r="E26"/>
  <c r="E21"/>
  <c r="E22"/>
  <c r="E20"/>
  <c r="E25"/>
  <c r="I25"/>
  <c r="I26"/>
  <c r="I27"/>
  <c r="M35" i="2"/>
  <c r="L35" s="1"/>
  <c r="M36"/>
  <c r="L36" s="1"/>
  <c r="M37"/>
  <c r="L37" s="1"/>
  <c r="I35"/>
  <c r="H35" s="1"/>
  <c r="I36"/>
  <c r="H36" s="1"/>
  <c r="I37"/>
  <c r="H37" s="1"/>
  <c r="G35"/>
  <c r="F35" s="1"/>
  <c r="G36"/>
  <c r="F36" s="1"/>
  <c r="G37"/>
  <c r="F37" s="1"/>
  <c r="E35"/>
  <c r="D35" s="1"/>
  <c r="E36"/>
  <c r="D36" s="1"/>
  <c r="E37"/>
  <c r="D37" s="1"/>
  <c r="E28"/>
  <c r="D28" s="1"/>
  <c r="E26"/>
  <c r="D26" s="1"/>
  <c r="E27"/>
  <c r="D27" s="1"/>
  <c r="G26"/>
  <c r="F26" s="1"/>
  <c r="G27"/>
  <c r="F27" s="1"/>
  <c r="G28"/>
  <c r="F28" s="1"/>
  <c r="E30"/>
  <c r="D30" s="1"/>
  <c r="E32"/>
  <c r="D32" s="1"/>
  <c r="E39"/>
  <c r="D39" s="1"/>
  <c r="E21"/>
  <c r="D21" s="1"/>
  <c r="E23"/>
  <c r="D23" s="1"/>
  <c r="E22"/>
  <c r="D22" s="1"/>
  <c r="E31"/>
  <c r="D31" s="1"/>
  <c r="E40"/>
  <c r="D40" s="1"/>
  <c r="E41"/>
  <c r="D41" s="1"/>
  <c r="N20" i="3" l="1"/>
  <c r="D23"/>
  <c r="Q43" i="4"/>
  <c r="P24"/>
  <c r="R35"/>
  <c r="P42"/>
  <c r="Q25"/>
  <c r="P33"/>
  <c r="R26"/>
  <c r="R44"/>
  <c r="P31" i="3"/>
  <c r="O39"/>
  <c r="P22"/>
  <c r="D41"/>
  <c r="N38"/>
  <c r="N29"/>
  <c r="O21"/>
  <c r="O30"/>
  <c r="F38" i="2"/>
  <c r="G38"/>
  <c r="P41"/>
  <c r="Q41" s="1"/>
  <c r="O40"/>
  <c r="Q40" s="1"/>
  <c r="N39"/>
  <c r="Q39" s="1"/>
  <c r="P32"/>
  <c r="Q32" s="1"/>
  <c r="O31"/>
  <c r="Q31" s="1"/>
  <c r="N30"/>
  <c r="Q30" s="1"/>
  <c r="P23"/>
  <c r="Q23" s="1"/>
  <c r="O22"/>
  <c r="Q22" s="1"/>
  <c r="N21"/>
  <c r="Q21" s="1"/>
  <c r="G26" i="3"/>
  <c r="G27"/>
  <c r="H28"/>
  <c r="I28"/>
  <c r="G25"/>
  <c r="L41" i="4"/>
  <c r="M41"/>
  <c r="K41"/>
  <c r="J41"/>
  <c r="H41"/>
  <c r="I41"/>
  <c r="F41"/>
  <c r="G41"/>
  <c r="I32"/>
  <c r="H32"/>
  <c r="G32"/>
  <c r="F32"/>
  <c r="E45"/>
  <c r="D27"/>
  <c r="M37" i="3"/>
  <c r="L37"/>
  <c r="K37"/>
  <c r="J37"/>
  <c r="H37"/>
  <c r="I37"/>
  <c r="G37"/>
  <c r="F37"/>
  <c r="D36" i="4"/>
  <c r="E28" i="3"/>
  <c r="E37"/>
  <c r="E41"/>
  <c r="D28"/>
  <c r="M38" i="2"/>
  <c r="L38"/>
  <c r="J38"/>
  <c r="K38"/>
  <c r="H38"/>
  <c r="I38"/>
  <c r="G29"/>
  <c r="F29"/>
  <c r="E33"/>
  <c r="D29"/>
  <c r="E24"/>
  <c r="D38"/>
  <c r="D41" i="4"/>
  <c r="E23" i="3"/>
  <c r="D37"/>
  <c r="E32"/>
  <c r="E29" i="2"/>
  <c r="D45" i="4"/>
  <c r="E38" i="2"/>
  <c r="E41" i="4"/>
  <c r="E42" i="2"/>
  <c r="E36" i="4"/>
  <c r="E32"/>
  <c r="D32"/>
  <c r="E27"/>
  <c r="R48" l="1"/>
  <c r="Q47"/>
  <c r="T47" s="1"/>
  <c r="P46"/>
  <c r="T46" s="1"/>
  <c r="D32" i="3"/>
  <c r="O44"/>
  <c r="R44" s="1"/>
  <c r="P45"/>
  <c r="N43"/>
  <c r="R43" s="1"/>
  <c r="N44" i="2"/>
  <c r="R44" s="1"/>
  <c r="P46"/>
  <c r="O45"/>
  <c r="R45" s="1"/>
  <c r="D33"/>
  <c r="D42"/>
  <c r="D24"/>
  <c r="F28" i="3"/>
  <c r="G28"/>
  <c r="T50" i="4" l="1"/>
  <c r="R47" i="3"/>
  <c r="R47" i="2"/>
</calcChain>
</file>

<file path=xl/sharedStrings.xml><?xml version="1.0" encoding="utf-8"?>
<sst xmlns="http://schemas.openxmlformats.org/spreadsheetml/2006/main" count="1141" uniqueCount="851">
  <si>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</si>
  <si>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</si>
  <si>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</si>
  <si>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</si>
  <si>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</si>
  <si>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</si>
  <si>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</si>
  <si>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</si>
  <si>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</si>
  <si>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</si>
  <si>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</si>
  <si>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</si>
  <si>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</si>
  <si>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Сенсорика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</si>
  <si>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</si>
  <si>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</si>
  <si>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</si>
  <si>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</si>
  <si>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</si>
  <si>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</si>
  <si>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</si>
  <si>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</si>
  <si>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</si>
  <si>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</si>
  <si>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</si>
  <si>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</si>
  <si>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</si>
  <si>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</si>
  <si>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</si>
  <si>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</si>
  <si>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</si>
  <si>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</si>
  <si>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</si>
  <si>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</si>
  <si>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</si>
  <si>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</si>
  <si>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</si>
  <si>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</si>
  <si>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</si>
  <si>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</si>
  <si>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</si>
  <si>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</si>
  <si>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</si>
  <si>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</si>
  <si>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</si>
  <si>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</si>
  <si>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</si>
  <si>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</si>
  <si>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</si>
  <si>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</si>
  <si>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</si>
  <si>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</si>
  <si>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</si>
  <si>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</si>
  <si>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</si>
  <si>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</si>
  <si>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</si>
  <si>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</si>
  <si>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</si>
  <si>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</si>
  <si>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</si>
  <si>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</si>
  <si>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</si>
  <si>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</si>
  <si>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</si>
  <si>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</si>
  <si>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</si>
  <si>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</si>
  <si>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</si>
  <si>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</si>
  <si>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</si>
  <si>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</si>
  <si>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</si>
  <si>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</si>
  <si>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</si>
  <si>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</si>
  <si>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</si>
  <si>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</si>
  <si>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</si>
  <si>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</si>
  <si>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</si>
  <si>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</si>
  <si>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</si>
  <si>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</si>
  <si>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</si>
  <si>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</si>
  <si>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</si>
  <si>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</si>
  <si>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</si>
  <si>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</si>
  <si>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</si>
  <si>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</si>
  <si>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</si>
  <si>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ФИО ребенка</t>
  </si>
  <si>
    <t>Всего, N</t>
  </si>
  <si>
    <t>владеет</t>
  </si>
  <si>
    <t>не проявляет интерес</t>
  </si>
  <si>
    <t>владеет навыками</t>
  </si>
  <si>
    <t>знает, но не называет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</si>
  <si>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</si>
  <si>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</si>
  <si>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</si>
  <si>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</si>
  <si>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 с интересом</t>
  </si>
  <si>
    <t>не слушает</t>
  </si>
  <si>
    <t>повторяет некоторые из них</t>
  </si>
  <si>
    <t>пытается использовать</t>
  </si>
  <si>
    <t>не различает</t>
  </si>
  <si>
    <t>иногда слушает</t>
  </si>
  <si>
    <t>произносит</t>
  </si>
  <si>
    <t>знает</t>
  </si>
  <si>
    <t>знает частично</t>
  </si>
  <si>
    <t>пытается проявить заботу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</si>
  <si>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</si>
  <si>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</si>
  <si>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</si>
  <si>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</si>
  <si>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</si>
  <si>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</si>
  <si>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</si>
  <si>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</si>
  <si>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</si>
  <si>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</si>
  <si>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</si>
  <si>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</si>
  <si>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</si>
  <si>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</si>
  <si>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</si>
  <si>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</si>
  <si>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</si>
  <si>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</si>
  <si>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</si>
  <si>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</si>
  <si>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</si>
  <si>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</si>
  <si>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</si>
  <si>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</si>
  <si>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</si>
  <si>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</si>
  <si>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</si>
  <si>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</si>
  <si>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</si>
  <si>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</si>
  <si>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</si>
  <si>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</si>
  <si>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</si>
  <si>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</si>
  <si>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</si>
  <si>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</si>
  <si>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</si>
  <si>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</si>
  <si>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</si>
  <si>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</si>
  <si>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</si>
  <si>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</si>
  <si>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</si>
  <si>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</si>
  <si>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</si>
  <si>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</si>
  <si>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</si>
  <si>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</si>
  <si>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</si>
  <si>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</si>
  <si>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</si>
  <si>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</si>
  <si>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</si>
  <si>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</si>
  <si>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</si>
  <si>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</si>
  <si>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</si>
  <si>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</si>
  <si>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</si>
  <si>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</si>
  <si>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</si>
  <si>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</si>
  <si>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</si>
  <si>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</si>
  <si>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</si>
  <si>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</si>
  <si>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</si>
  <si>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</si>
  <si>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</si>
  <si>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</si>
  <si>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</si>
  <si>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</si>
  <si>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</si>
  <si>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</si>
  <si>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</si>
  <si>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</si>
  <si>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</si>
  <si>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</si>
  <si>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</si>
  <si>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</si>
  <si>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</si>
  <si>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</si>
  <si>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</si>
  <si>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</si>
  <si>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</si>
  <si>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</si>
  <si>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</si>
  <si>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</si>
  <si>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</si>
  <si>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</si>
  <si>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</si>
  <si>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</si>
  <si>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</si>
  <si>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</si>
  <si>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</si>
  <si>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</si>
  <si>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</si>
  <si>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</si>
  <si>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</si>
  <si>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</si>
  <si>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</si>
  <si>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</si>
  <si>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</si>
  <si>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</si>
  <si>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</si>
  <si>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</si>
  <si>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</si>
  <si>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</si>
  <si>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</si>
  <si>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</si>
  <si>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</si>
  <si>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</si>
  <si>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</si>
  <si>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</si>
  <si>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</si>
  <si>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</si>
  <si>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</si>
  <si>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</si>
  <si>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</si>
  <si>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</si>
  <si>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</si>
  <si>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</si>
  <si>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</si>
  <si>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</si>
  <si>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</si>
  <si>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</si>
  <si>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</si>
  <si>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</si>
  <si>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</si>
  <si>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</si>
  <si>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</si>
  <si>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</si>
  <si>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</si>
  <si>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</si>
  <si>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</si>
  <si>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</si>
  <si>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</si>
  <si>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</si>
  <si>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</si>
  <si>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</si>
  <si>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</si>
  <si>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</si>
  <si>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</si>
  <si>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</si>
  <si>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</si>
  <si>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</si>
  <si>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</si>
  <si>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</si>
  <si>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</si>
  <si>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</si>
  <si>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</si>
  <si>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</si>
  <si>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</si>
  <si>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</si>
  <si>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</si>
  <si>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</si>
  <si>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</si>
  <si>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</si>
  <si>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</si>
  <si>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</si>
  <si>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</si>
  <si>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</si>
  <si>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</si>
  <si>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</si>
  <si>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</si>
  <si>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</si>
  <si>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</si>
  <si>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</si>
  <si>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</si>
  <si>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</si>
  <si>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</si>
  <si>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</si>
  <si>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</si>
  <si>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</si>
  <si>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</si>
  <si>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</si>
  <si>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</si>
  <si>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</si>
  <si>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</si>
  <si>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</si>
  <si>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</si>
  <si>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</si>
  <si>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</si>
  <si>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</si>
  <si>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</si>
  <si>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</si>
  <si>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</si>
  <si>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</si>
  <si>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</si>
  <si>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</si>
  <si>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</si>
  <si>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</si>
  <si>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</si>
  <si>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</si>
  <si>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</si>
  <si>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</si>
  <si>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</si>
  <si>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</si>
  <si>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</si>
  <si>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</si>
  <si>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</si>
  <si>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</si>
  <si>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</si>
  <si>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</si>
  <si>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</si>
  <si>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</si>
  <si>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</si>
  <si>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</si>
  <si>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</si>
  <si>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</si>
  <si>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</si>
  <si>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</si>
  <si>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</si>
  <si>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</si>
  <si>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</si>
  <si>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</si>
  <si>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</si>
  <si>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</si>
  <si>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</si>
  <si>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</si>
  <si>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</si>
  <si>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</si>
  <si>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</si>
  <si>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</si>
  <si>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</si>
  <si>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</si>
  <si>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</si>
  <si>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</si>
  <si>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</si>
  <si>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</si>
  <si>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</si>
  <si>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</si>
  <si>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</si>
  <si>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</si>
  <si>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</si>
  <si>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</si>
  <si>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</si>
  <si>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</si>
  <si>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</si>
  <si>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</si>
  <si>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</si>
  <si>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</si>
  <si>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</si>
  <si>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</si>
  <si>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</si>
  <si>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</si>
  <si>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</si>
  <si>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</si>
  <si>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</si>
  <si>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</si>
  <si>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</si>
  <si>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</si>
  <si>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</si>
  <si>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</si>
  <si>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</si>
  <si>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ходит, но не всегда сохраняет равновесие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</si>
  <si>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</si>
  <si>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</si>
  <si>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</si>
  <si>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</si>
  <si>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</si>
  <si>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</si>
  <si>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</si>
  <si>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</si>
  <si>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</si>
  <si>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</si>
  <si>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</si>
  <si>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</si>
  <si>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</si>
  <si>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</si>
  <si>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</si>
  <si>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</si>
  <si>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</si>
  <si>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</si>
  <si>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</si>
  <si>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</si>
  <si>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</si>
  <si>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</si>
  <si>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</si>
  <si>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</si>
  <si>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</si>
  <si>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</si>
  <si>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</si>
  <si>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</si>
  <si>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</si>
  <si>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</si>
  <si>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</si>
  <si>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</si>
  <si>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</si>
  <si>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</si>
  <si>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</si>
  <si>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</si>
  <si>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</si>
  <si>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</si>
  <si>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</si>
  <si>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</si>
  <si>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</si>
  <si>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</si>
  <si>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</si>
  <si>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</si>
  <si>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</si>
  <si>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</si>
  <si>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</si>
  <si>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</si>
  <si>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</si>
  <si>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</si>
  <si>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</si>
  <si>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</si>
  <si>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</si>
  <si>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</si>
  <si>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</si>
  <si>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</si>
  <si>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</si>
  <si>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</si>
  <si>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</si>
  <si>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</si>
  <si>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</si>
  <si>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</si>
  <si>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</si>
  <si>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</si>
  <si>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</si>
  <si>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</si>
  <si>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</si>
  <si>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</si>
  <si>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</si>
  <si>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</si>
  <si>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</si>
  <si>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</si>
  <si>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</si>
  <si>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</si>
  <si>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старается выполнять</t>
  </si>
  <si>
    <t>знает действия с предметами, распознает их</t>
  </si>
  <si>
    <t>Высокий</t>
  </si>
  <si>
    <t>Средний</t>
  </si>
  <si>
    <t>Низкий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</si>
  <si>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</si>
  <si>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</si>
  <si>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</si>
  <si>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</si>
  <si>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</si>
  <si>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</si>
  <si>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</si>
  <si>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</si>
  <si>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</si>
  <si>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</si>
  <si>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</si>
  <si>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</si>
  <si>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</si>
  <si>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</si>
  <si>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</si>
  <si>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</si>
  <si>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</si>
  <si>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</si>
  <si>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 xml:space="preserve">ходит </t>
  </si>
  <si>
    <t>пытается лепить</t>
  </si>
  <si>
    <t xml:space="preserve">пытается ходить 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</si>
  <si>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</si>
  <si>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</si>
  <si>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</si>
  <si>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</si>
  <si>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</si>
  <si>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</si>
  <si>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</si>
  <si>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</si>
  <si>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</si>
  <si>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</si>
  <si>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</si>
  <si>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</si>
  <si>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</si>
  <si>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</si>
  <si>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</si>
  <si>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</si>
  <si>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</si>
  <si>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</si>
  <si>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</si>
  <si>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</si>
  <si>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</si>
  <si>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</si>
  <si>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</si>
  <si>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</si>
  <si>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</si>
  <si>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</si>
  <si>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</si>
  <si>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</si>
  <si>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</si>
  <si>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</si>
  <si>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</si>
  <si>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</si>
  <si>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</si>
  <si>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</si>
  <si>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</si>
  <si>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</si>
  <si>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</si>
  <si>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</si>
  <si>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</si>
  <si>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</si>
  <si>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</si>
  <si>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</si>
  <si>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</si>
  <si>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</si>
  <si>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</si>
  <si>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</si>
  <si>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</si>
  <si>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</si>
  <si>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</si>
  <si>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</si>
  <si>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</si>
  <si>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</si>
  <si>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</si>
  <si>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</si>
  <si>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</si>
  <si>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</si>
  <si>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</si>
  <si>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</si>
  <si>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</si>
  <si>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</si>
  <si>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</si>
  <si>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</si>
  <si>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</si>
  <si>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</si>
  <si>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</si>
  <si>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</si>
  <si>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</si>
  <si>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</si>
  <si>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</si>
  <si>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</si>
  <si>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</si>
  <si>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</si>
  <si>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</si>
  <si>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</si>
  <si>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</si>
  <si>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</si>
  <si>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</si>
  <si>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</si>
  <si>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</si>
  <si>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</si>
  <si>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</si>
  <si>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</si>
  <si>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</si>
  <si>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</si>
  <si>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</si>
  <si>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</si>
  <si>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</si>
  <si>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</si>
  <si>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</si>
  <si>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</si>
  <si>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</si>
  <si>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</si>
  <si>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</si>
  <si>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</si>
  <si>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</si>
  <si>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</si>
  <si>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</si>
  <si>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</si>
  <si>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</si>
  <si>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</si>
  <si>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</si>
  <si>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</si>
  <si>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</si>
  <si>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</si>
  <si>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</si>
  <si>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</si>
  <si>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</si>
  <si>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</si>
  <si>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</si>
  <si>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</si>
  <si>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</si>
  <si>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</si>
  <si>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</si>
  <si>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</si>
  <si>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</si>
  <si>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</si>
  <si>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</si>
  <si>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</si>
  <si>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</si>
  <si>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</si>
  <si>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</si>
  <si>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</si>
  <si>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</si>
  <si>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</si>
  <si>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</si>
  <si>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</si>
  <si>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</si>
  <si>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</si>
  <si>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</si>
  <si>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</si>
  <si>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</si>
  <si>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</si>
  <si>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</si>
  <si>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</si>
  <si>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</si>
  <si>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</si>
  <si>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</si>
  <si>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</si>
  <si>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</si>
  <si>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</si>
  <si>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</si>
  <si>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</si>
  <si>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</si>
  <si>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</si>
  <si>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</si>
  <si>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</si>
  <si>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</si>
  <si>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</si>
  <si>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</si>
  <si>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</si>
  <si>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</si>
  <si>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</si>
  <si>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</si>
  <si>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</si>
  <si>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</si>
  <si>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</si>
  <si>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</si>
  <si>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</si>
  <si>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</si>
  <si>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</si>
  <si>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</si>
  <si>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</si>
  <si>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</si>
  <si>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</si>
  <si>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</si>
  <si>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</si>
  <si>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</si>
  <si>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</si>
  <si>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</si>
  <si>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</si>
  <si>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</si>
  <si>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</si>
  <si>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</si>
  <si>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</si>
  <si>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</si>
  <si>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</si>
  <si>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</si>
  <si>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</si>
  <si>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</si>
  <si>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</si>
  <si>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</si>
  <si>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</si>
  <si>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</si>
  <si>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</si>
  <si>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</si>
  <si>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</si>
  <si>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</si>
  <si>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</si>
  <si>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</si>
  <si>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</si>
  <si>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</si>
  <si>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</si>
  <si>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</si>
  <si>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</si>
  <si>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</si>
  <si>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</si>
  <si>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</si>
  <si>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</si>
  <si>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</si>
  <si>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</si>
  <si>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</si>
  <si>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</si>
  <si>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</si>
  <si>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</si>
  <si>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</si>
  <si>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</si>
  <si>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</si>
  <si>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</si>
  <si>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</si>
  <si>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</si>
  <si>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</si>
  <si>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</si>
  <si>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</si>
  <si>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</si>
  <si>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</si>
  <si>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</si>
  <si>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</si>
  <si>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</si>
  <si>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</si>
  <si>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</si>
  <si>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</si>
  <si>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</si>
  <si>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</si>
  <si>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</si>
  <si>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</si>
  <si>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</si>
  <si>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</si>
  <si>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</si>
  <si>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</si>
  <si>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</si>
  <si>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</si>
  <si>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</si>
  <si>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</si>
  <si>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</si>
  <si>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</si>
  <si>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</si>
  <si>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</si>
  <si>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</si>
  <si>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</si>
  <si>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</si>
  <si>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</si>
  <si>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</si>
  <si>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</si>
  <si>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</si>
  <si>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</si>
  <si>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</si>
  <si>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</si>
  <si>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</si>
  <si>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</si>
  <si>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</si>
  <si>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</si>
  <si>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</si>
  <si>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</si>
  <si>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</si>
  <si>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</si>
  <si>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</si>
  <si>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</si>
  <si>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</si>
  <si>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</si>
  <si>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</si>
  <si>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</si>
  <si>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</si>
  <si>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</si>
  <si>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</si>
  <si>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</si>
  <si>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</si>
  <si>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</si>
  <si>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</si>
  <si>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</si>
  <si>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</si>
  <si>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</si>
  <si>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</si>
  <si>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</si>
  <si>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</si>
  <si>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</si>
  <si>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</si>
  <si>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</si>
  <si>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</si>
  <si>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</si>
  <si>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</si>
  <si>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</si>
  <si>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</si>
  <si>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</si>
  <si>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</si>
  <si>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</si>
  <si>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</si>
  <si>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</si>
  <si>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</si>
  <si>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</si>
  <si>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</si>
  <si>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</si>
  <si>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</si>
  <si>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</si>
  <si>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</si>
  <si>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</si>
  <si>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</si>
  <si>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</si>
  <si>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</si>
  <si>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</si>
  <si>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</si>
  <si>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</si>
  <si>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</si>
  <si>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</si>
  <si>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</si>
  <si>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</si>
  <si>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</si>
  <si>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</si>
  <si>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</si>
  <si>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</si>
  <si>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</si>
  <si>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</si>
  <si>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</si>
  <si>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</si>
  <si>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</si>
  <si>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</si>
  <si>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</si>
  <si>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</si>
  <si>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</si>
  <si>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</si>
  <si>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</si>
  <si>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</si>
  <si>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</si>
  <si>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</si>
  <si>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</si>
  <si>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</si>
  <si>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</si>
  <si>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</si>
  <si>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</si>
  <si>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</si>
  <si>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</si>
  <si>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</si>
  <si>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</si>
  <si>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</si>
  <si>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</si>
  <si>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</si>
  <si>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</si>
  <si>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</si>
  <si>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</si>
  <si>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</si>
  <si>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</si>
  <si>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</si>
  <si>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</si>
  <si>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</si>
  <si>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</si>
  <si>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</si>
  <si>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</si>
  <si>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</si>
  <si>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</si>
  <si>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</si>
  <si>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</si>
  <si>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</si>
  <si>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</si>
  <si>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</si>
  <si>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</si>
  <si>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</si>
  <si>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</si>
  <si>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</si>
  <si>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</si>
  <si>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ПРИМЕЧАНИЕ</t>
  </si>
  <si>
    <t>3-П.5</t>
  </si>
  <si>
    <t>Приложение 1</t>
  </si>
  <si>
    <t>конструирует по образцу и собственному замыслу</t>
  </si>
  <si>
    <t xml:space="preserve">знает и называет </t>
  </si>
  <si>
    <t>%</t>
  </si>
  <si>
    <t xml:space="preserve">средний уровень детей </t>
  </si>
  <si>
    <t xml:space="preserve">количество детей </t>
  </si>
  <si>
    <t>сводный отчет</t>
  </si>
  <si>
    <t xml:space="preserve">                                  Учебный год:2023-2024                          Группа: "    "              Период: итоговый          Сроки проведения: май</t>
  </si>
  <si>
    <t>количество детей</t>
  </si>
  <si>
    <t>Сводный отчет</t>
  </si>
  <si>
    <t>средний уровень детей</t>
  </si>
  <si>
    <t>Башенова Нарен</t>
  </si>
  <si>
    <t>Бакуменко Артём</t>
  </si>
  <si>
    <t>Кенес Нариман</t>
  </si>
  <si>
    <t>Дмитриенко Арина</t>
  </si>
  <si>
    <t>Кенес Сулейман</t>
  </si>
  <si>
    <t>Бауырбек Дария</t>
  </si>
  <si>
    <t>Башенова Жансая</t>
  </si>
  <si>
    <t>Берденов Аян</t>
  </si>
  <si>
    <t>Гавыден Айсана</t>
  </si>
  <si>
    <t>Игнатенко София</t>
  </si>
  <si>
    <t>Лозыченко Ульяна</t>
  </si>
</sst>
</file>

<file path=xl/styles.xml><?xml version="1.0" encoding="utf-8"?>
<styleSheet xmlns="http://schemas.openxmlformats.org/spreadsheetml/2006/main">
  <numFmts count="1">
    <numFmt numFmtId="164" formatCode="0.0"/>
  </numFmts>
  <fonts count="3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Calibri"/>
      <family val="2"/>
      <charset val="204"/>
    </font>
    <font>
      <b/>
      <sz val="11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1"/>
      <color theme="0"/>
      <name val="Calibri"/>
      <family val="2"/>
      <charset val="204"/>
    </font>
    <font>
      <b/>
      <sz val="12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0"/>
      <name val="Times New Roman"/>
      <family val="1"/>
      <charset val="204"/>
    </font>
    <font>
      <sz val="11"/>
      <color theme="1"/>
      <name val="Calibri"/>
      <family val="2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1"/>
      <color rgb="FFFF0000"/>
      <name val="Calibri"/>
      <family val="2"/>
      <charset val="204"/>
    </font>
    <font>
      <b/>
      <sz val="12"/>
      <color rgb="FFFF0000"/>
      <name val="Times New Roman"/>
      <family val="1"/>
      <charset val="204"/>
    </font>
    <font>
      <sz val="14"/>
      <color theme="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1">
    <xf numFmtId="0" fontId="0" fillId="0" borderId="0" xfId="0"/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5" fillId="0" borderId="0" xfId="0" applyFont="1"/>
    <xf numFmtId="0" fontId="0" fillId="0" borderId="3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/>
    </xf>
    <xf numFmtId="0" fontId="14" fillId="3" borderId="1" xfId="0" applyFont="1" applyFill="1" applyBorder="1" applyAlignment="1">
      <alignment horizontal="center"/>
    </xf>
    <xf numFmtId="1" fontId="14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164" fontId="0" fillId="0" borderId="3" xfId="0" applyNumberFormat="1" applyBorder="1" applyAlignment="1">
      <alignment horizontal="center"/>
    </xf>
    <xf numFmtId="0" fontId="14" fillId="3" borderId="2" xfId="0" applyFont="1" applyFill="1" applyBorder="1" applyAlignment="1">
      <alignment horizontal="center"/>
    </xf>
    <xf numFmtId="1" fontId="14" fillId="3" borderId="2" xfId="0" applyNumberFormat="1" applyFont="1" applyFill="1" applyBorder="1" applyAlignment="1">
      <alignment horizontal="center"/>
    </xf>
    <xf numFmtId="0" fontId="0" fillId="0" borderId="23" xfId="0" applyBorder="1"/>
    <xf numFmtId="0" fontId="8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6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6" fillId="3" borderId="1" xfId="0" applyFont="1" applyFill="1" applyBorder="1" applyAlignment="1">
      <alignment horizontal="center"/>
    </xf>
    <xf numFmtId="1" fontId="16" fillId="3" borderId="1" xfId="0" applyNumberFormat="1" applyFont="1" applyFill="1" applyBorder="1" applyAlignment="1">
      <alignment horizontal="center"/>
    </xf>
    <xf numFmtId="0" fontId="16" fillId="0" borderId="0" xfId="0" applyFont="1"/>
    <xf numFmtId="1" fontId="8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10" fillId="0" borderId="0" xfId="0" applyFont="1"/>
    <xf numFmtId="0" fontId="12" fillId="0" borderId="25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0" fillId="3" borderId="1" xfId="0" applyFill="1" applyBorder="1"/>
    <xf numFmtId="0" fontId="0" fillId="3" borderId="0" xfId="0" applyFill="1"/>
    <xf numFmtId="0" fontId="0" fillId="0" borderId="0" xfId="0" applyBorder="1"/>
    <xf numFmtId="0" fontId="0" fillId="2" borderId="0" xfId="0" applyFill="1"/>
    <xf numFmtId="1" fontId="0" fillId="0" borderId="0" xfId="0" applyNumberFormat="1"/>
    <xf numFmtId="164" fontId="0" fillId="3" borderId="0" xfId="0" applyNumberFormat="1" applyFill="1"/>
    <xf numFmtId="0" fontId="0" fillId="5" borderId="1" xfId="0" applyFill="1" applyBorder="1"/>
    <xf numFmtId="164" fontId="0" fillId="5" borderId="0" xfId="0" applyNumberFormat="1" applyFill="1"/>
    <xf numFmtId="0" fontId="0" fillId="5" borderId="0" xfId="0" applyFill="1"/>
    <xf numFmtId="0" fontId="0" fillId="6" borderId="1" xfId="0" applyFill="1" applyBorder="1"/>
    <xf numFmtId="164" fontId="0" fillId="6" borderId="0" xfId="0" applyNumberFormat="1" applyFill="1"/>
    <xf numFmtId="0" fontId="0" fillId="6" borderId="0" xfId="0" applyFill="1"/>
    <xf numFmtId="0" fontId="18" fillId="0" borderId="0" xfId="0" applyFont="1"/>
    <xf numFmtId="0" fontId="18" fillId="0" borderId="0" xfId="0" applyFont="1" applyBorder="1"/>
    <xf numFmtId="164" fontId="18" fillId="0" borderId="0" xfId="0" applyNumberFormat="1" applyFont="1"/>
    <xf numFmtId="0" fontId="19" fillId="0" borderId="0" xfId="0" applyFont="1"/>
    <xf numFmtId="0" fontId="15" fillId="0" borderId="0" xfId="0" applyFont="1"/>
    <xf numFmtId="0" fontId="0" fillId="0" borderId="0" xfId="0" applyFont="1" applyBorder="1"/>
    <xf numFmtId="0" fontId="0" fillId="0" borderId="1" xfId="0" applyFont="1" applyBorder="1"/>
    <xf numFmtId="1" fontId="14" fillId="3" borderId="4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" fontId="14" fillId="3" borderId="10" xfId="0" applyNumberFormat="1" applyFont="1" applyFill="1" applyBorder="1" applyAlignment="1">
      <alignment horizontal="center"/>
    </xf>
    <xf numFmtId="1" fontId="0" fillId="0" borderId="23" xfId="0" applyNumberFormat="1" applyBorder="1"/>
    <xf numFmtId="0" fontId="12" fillId="0" borderId="1" xfId="0" applyFon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/>
    </xf>
    <xf numFmtId="1" fontId="15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4" borderId="0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vertical="center" wrapText="1"/>
    </xf>
    <xf numFmtId="0" fontId="0" fillId="4" borderId="0" xfId="0" applyFont="1" applyFill="1" applyBorder="1"/>
    <xf numFmtId="0" fontId="0" fillId="0" borderId="0" xfId="0" applyFont="1"/>
    <xf numFmtId="0" fontId="0" fillId="0" borderId="5" xfId="0" applyFont="1" applyBorder="1"/>
    <xf numFmtId="1" fontId="15" fillId="0" borderId="0" xfId="0" applyNumberFormat="1" applyFont="1"/>
    <xf numFmtId="0" fontId="15" fillId="0" borderId="3" xfId="0" applyFont="1" applyBorder="1"/>
    <xf numFmtId="0" fontId="15" fillId="0" borderId="1" xfId="0" applyFont="1" applyBorder="1"/>
    <xf numFmtId="0" fontId="15" fillId="0" borderId="2" xfId="0" applyFont="1" applyBorder="1"/>
    <xf numFmtId="0" fontId="21" fillId="0" borderId="0" xfId="0" applyFont="1"/>
    <xf numFmtId="164" fontId="21" fillId="7" borderId="0" xfId="0" applyNumberFormat="1" applyFont="1" applyFill="1"/>
    <xf numFmtId="0" fontId="21" fillId="7" borderId="0" xfId="0" applyFont="1" applyFill="1"/>
    <xf numFmtId="164" fontId="21" fillId="0" borderId="0" xfId="0" applyNumberFormat="1" applyFont="1"/>
    <xf numFmtId="0" fontId="21" fillId="5" borderId="1" xfId="0" applyFont="1" applyFill="1" applyBorder="1"/>
    <xf numFmtId="164" fontId="21" fillId="5" borderId="0" xfId="0" applyNumberFormat="1" applyFont="1" applyFill="1"/>
    <xf numFmtId="0" fontId="21" fillId="5" borderId="0" xfId="0" applyFont="1" applyFill="1"/>
    <xf numFmtId="0" fontId="21" fillId="6" borderId="1" xfId="0" applyFont="1" applyFill="1" applyBorder="1"/>
    <xf numFmtId="164" fontId="21" fillId="6" borderId="0" xfId="0" applyNumberFormat="1" applyFont="1" applyFill="1"/>
    <xf numFmtId="0" fontId="21" fillId="6" borderId="0" xfId="0" applyFont="1" applyFill="1"/>
    <xf numFmtId="0" fontId="5" fillId="7" borderId="1" xfId="0" applyFont="1" applyFill="1" applyBorder="1"/>
    <xf numFmtId="0" fontId="15" fillId="0" borderId="27" xfId="0" applyFont="1" applyBorder="1"/>
    <xf numFmtId="0" fontId="22" fillId="0" borderId="1" xfId="0" applyFont="1" applyBorder="1"/>
    <xf numFmtId="0" fontId="22" fillId="0" borderId="0" xfId="0" applyFont="1"/>
    <xf numFmtId="0" fontId="23" fillId="0" borderId="0" xfId="0" applyFont="1"/>
    <xf numFmtId="1" fontId="22" fillId="0" borderId="0" xfId="0" applyNumberFormat="1" applyFont="1"/>
    <xf numFmtId="1" fontId="24" fillId="0" borderId="0" xfId="0" applyNumberFormat="1" applyFont="1"/>
    <xf numFmtId="1" fontId="25" fillId="0" borderId="0" xfId="0" applyNumberFormat="1" applyFont="1"/>
    <xf numFmtId="0" fontId="17" fillId="0" borderId="1" xfId="0" applyFont="1" applyBorder="1"/>
    <xf numFmtId="1" fontId="17" fillId="0" borderId="1" xfId="0" applyNumberFormat="1" applyFont="1" applyBorder="1"/>
    <xf numFmtId="0" fontId="25" fillId="0" borderId="0" xfId="0" applyFont="1"/>
    <xf numFmtId="164" fontId="25" fillId="0" borderId="0" xfId="0" applyNumberFormat="1" applyFont="1"/>
    <xf numFmtId="164" fontId="22" fillId="0" borderId="1" xfId="0" applyNumberFormat="1" applyFont="1" applyBorder="1"/>
    <xf numFmtId="1" fontId="22" fillId="0" borderId="1" xfId="0" applyNumberFormat="1" applyFont="1" applyBorder="1"/>
    <xf numFmtId="1" fontId="17" fillId="0" borderId="1" xfId="0" applyNumberFormat="1" applyFont="1" applyBorder="1" applyAlignment="1">
      <alignment horizontal="right"/>
    </xf>
    <xf numFmtId="1" fontId="26" fillId="0" borderId="0" xfId="0" applyNumberFormat="1" applyFont="1"/>
    <xf numFmtId="1" fontId="27" fillId="0" borderId="0" xfId="0" applyNumberFormat="1" applyFont="1"/>
    <xf numFmtId="0" fontId="26" fillId="0" borderId="0" xfId="0" applyFont="1"/>
    <xf numFmtId="0" fontId="28" fillId="0" borderId="0" xfId="0" applyFont="1"/>
    <xf numFmtId="1" fontId="28" fillId="0" borderId="0" xfId="0" applyNumberFormat="1" applyFont="1"/>
    <xf numFmtId="0" fontId="29" fillId="0" borderId="0" xfId="0" applyFont="1"/>
    <xf numFmtId="1" fontId="29" fillId="0" borderId="0" xfId="0" applyNumberFormat="1" applyFont="1"/>
    <xf numFmtId="0" fontId="28" fillId="3" borderId="0" xfId="0" applyFont="1" applyFill="1"/>
    <xf numFmtId="1" fontId="28" fillId="3" borderId="0" xfId="0" applyNumberFormat="1" applyFont="1" applyFill="1"/>
    <xf numFmtId="0" fontId="30" fillId="0" borderId="0" xfId="0" applyFont="1"/>
    <xf numFmtId="0" fontId="31" fillId="0" borderId="0" xfId="0" applyFont="1"/>
    <xf numFmtId="0" fontId="32" fillId="0" borderId="0" xfId="0" applyFont="1"/>
    <xf numFmtId="1" fontId="20" fillId="0" borderId="0" xfId="0" applyNumberFormat="1" applyFont="1"/>
    <xf numFmtId="0" fontId="20" fillId="0" borderId="0" xfId="0" applyFont="1"/>
    <xf numFmtId="1" fontId="20" fillId="0" borderId="1" xfId="0" applyNumberFormat="1" applyFont="1" applyBorder="1"/>
    <xf numFmtId="2" fontId="33" fillId="0" borderId="0" xfId="0" applyNumberFormat="1" applyFont="1"/>
    <xf numFmtId="0" fontId="25" fillId="0" borderId="0" xfId="0" applyFont="1" applyBorder="1"/>
    <xf numFmtId="1" fontId="34" fillId="0" borderId="0" xfId="0" applyNumberFormat="1" applyFont="1"/>
    <xf numFmtId="1" fontId="35" fillId="0" borderId="0" xfId="0" applyNumberFormat="1" applyFont="1"/>
    <xf numFmtId="0" fontId="33" fillId="0" borderId="0" xfId="0" applyFont="1"/>
    <xf numFmtId="1" fontId="15" fillId="3" borderId="1" xfId="0" applyNumberFormat="1" applyFont="1" applyFill="1" applyBorder="1" applyAlignment="1">
      <alignment horizontal="center"/>
    </xf>
    <xf numFmtId="164" fontId="24" fillId="0" borderId="0" xfId="0" applyNumberFormat="1" applyFont="1" applyBorder="1" applyAlignment="1">
      <alignment horizontal="center"/>
    </xf>
    <xf numFmtId="164" fontId="25" fillId="0" borderId="0" xfId="0" applyNumberFormat="1" applyFont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1" fontId="0" fillId="0" borderId="1" xfId="0" applyNumberFormat="1" applyBorder="1" applyAlignment="1">
      <alignment horizontal="center"/>
    </xf>
    <xf numFmtId="1" fontId="15" fillId="0" borderId="1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12" fillId="0" borderId="2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17" fillId="0" borderId="4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5" fillId="0" borderId="1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" fontId="17" fillId="0" borderId="0" xfId="0" applyNumberFormat="1" applyFont="1"/>
    <xf numFmtId="164" fontId="22" fillId="0" borderId="0" xfId="0" applyNumberFormat="1" applyFont="1"/>
    <xf numFmtId="0" fontId="36" fillId="0" borderId="0" xfId="0" applyFont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1.8825459317585332E-3"/>
          <c:y val="2.083333333333336E-2"/>
          <c:w val="0.57777777777777772"/>
          <c:h val="0.96296296296296191"/>
        </c:manualLayout>
      </c:layout>
      <c:pieChart>
        <c:varyColors val="1"/>
        <c:ser>
          <c:idx val="0"/>
          <c:order val="0"/>
          <c:dLbls>
            <c:showVal val="1"/>
            <c:showLeaderLines val="1"/>
          </c:dLbls>
          <c:cat>
            <c:multiLvlStrRef>
              <c:f>'Младшая группа'!$S$21:$T$23</c:f>
              <c:multiLvlStrCache>
                <c:ptCount val="3"/>
                <c:lvl>
                  <c:pt idx="0">
                    <c:v>2-Ф</c:v>
                  </c:pt>
                  <c:pt idx="1">
                    <c:v>2-Ф</c:v>
                  </c:pt>
                  <c:pt idx="2">
                    <c:v>2-Ф</c:v>
                  </c:pt>
                </c:lvl>
                <c:lvl>
                  <c:pt idx="0">
                    <c:v>Высокий</c:v>
                  </c:pt>
                  <c:pt idx="1">
                    <c:v>Средний</c:v>
                  </c:pt>
                  <c:pt idx="2">
                    <c:v>Низкий</c:v>
                  </c:pt>
                </c:lvl>
              </c:multiLvlStrCache>
            </c:multiLvlStrRef>
          </c:cat>
          <c:val>
            <c:numRef>
              <c:f>'Младшая группа'!$U$21:$U$23</c:f>
              <c:numCache>
                <c:formatCode>General</c:formatCode>
                <c:ptCount val="3"/>
                <c:pt idx="0">
                  <c:v>66.7</c:v>
                </c:pt>
                <c:pt idx="1">
                  <c:v>33.299999999999997</c:v>
                </c:pt>
                <c:pt idx="2">
                  <c:v>0</c:v>
                </c:pt>
              </c:numCache>
            </c:numRef>
          </c:val>
        </c:ser>
        <c:firstSliceAng val="0"/>
      </c:pieChart>
    </c:plotArea>
    <c:legend>
      <c:legendPos val="r"/>
      <c:layout/>
    </c:legend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1.6820953601838114E-3"/>
          <c:y val="2.2635173468833064E-3"/>
          <c:w val="0.59172345161414641"/>
          <c:h val="0.98620582465329432"/>
        </c:manualLayout>
      </c:layout>
      <c:pieChart>
        <c:varyColors val="1"/>
        <c:ser>
          <c:idx val="0"/>
          <c:order val="0"/>
          <c:dLbls>
            <c:showVal val="1"/>
            <c:showLeaderLines val="1"/>
          </c:dLbls>
          <c:cat>
            <c:multiLvlStrRef>
              <c:f>'Средняя группа'!$S$20:$T$22</c:f>
              <c:multiLvlStrCache>
                <c:ptCount val="3"/>
                <c:lvl>
                  <c:pt idx="0">
                    <c:v>3-Ф</c:v>
                  </c:pt>
                  <c:pt idx="1">
                    <c:v>3-Ф</c:v>
                  </c:pt>
                  <c:pt idx="2">
                    <c:v>3-Ф</c:v>
                  </c:pt>
                </c:lvl>
                <c:lvl>
                  <c:pt idx="0">
                    <c:v>Высокий</c:v>
                  </c:pt>
                  <c:pt idx="1">
                    <c:v>Средний</c:v>
                  </c:pt>
                  <c:pt idx="2">
                    <c:v>Низкий</c:v>
                  </c:pt>
                </c:lvl>
              </c:multiLvlStrCache>
            </c:multiLvlStrRef>
          </c:cat>
          <c:val>
            <c:numRef>
              <c:f>'Средняя группа'!$U$20:$U$22</c:f>
              <c:numCache>
                <c:formatCode>General</c:formatCode>
                <c:ptCount val="3"/>
                <c:pt idx="0">
                  <c:v>50</c:v>
                </c:pt>
                <c:pt idx="1">
                  <c:v>50</c:v>
                </c:pt>
                <c:pt idx="2">
                  <c:v>0</c:v>
                </c:pt>
              </c:numCache>
            </c:numRef>
          </c:val>
        </c:ser>
        <c:firstSliceAng val="0"/>
      </c:pieChart>
    </c:plotArea>
    <c:legend>
      <c:legendPos val="r"/>
      <c:layout>
        <c:manualLayout>
          <c:xMode val="edge"/>
          <c:yMode val="edge"/>
          <c:x val="0.57306349519419464"/>
          <c:y val="4.1665719546291453E-2"/>
          <c:w val="0.39594836122740751"/>
          <c:h val="0.91666736454483788"/>
        </c:manualLayout>
      </c:layout>
    </c:legend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1.8825459317585293E-3"/>
          <c:y val="2.3148148148148147E-3"/>
          <c:w val="0.59166666666666667"/>
          <c:h val="0.98611111111111116"/>
        </c:manualLayout>
      </c:layout>
      <c:pieChart>
        <c:varyColors val="1"/>
        <c:ser>
          <c:idx val="0"/>
          <c:order val="0"/>
          <c:dLbls>
            <c:showVal val="1"/>
            <c:showLeaderLines val="1"/>
          </c:dLbls>
          <c:cat>
            <c:multiLvlStrRef>
              <c:f>'Старшая группа'!$W$24:$X$26</c:f>
              <c:multiLvlStrCache>
                <c:ptCount val="3"/>
                <c:lvl>
                  <c:pt idx="0">
                    <c:v>4-Ф</c:v>
                  </c:pt>
                  <c:pt idx="1">
                    <c:v>4-Ф</c:v>
                  </c:pt>
                  <c:pt idx="2">
                    <c:v>4-Ф</c:v>
                  </c:pt>
                </c:lvl>
                <c:lvl>
                  <c:pt idx="0">
                    <c:v>Высокий</c:v>
                  </c:pt>
                  <c:pt idx="1">
                    <c:v>Средний</c:v>
                  </c:pt>
                  <c:pt idx="2">
                    <c:v>Низкий</c:v>
                  </c:pt>
                </c:lvl>
              </c:multiLvlStrCache>
            </c:multiLvlStrRef>
          </c:cat>
          <c:val>
            <c:numRef>
              <c:f>'Старшая группа'!$Y$24:$Y$26</c:f>
              <c:numCache>
                <c:formatCode>0</c:formatCode>
                <c:ptCount val="3"/>
                <c:pt idx="0">
                  <c:v>50</c:v>
                </c:pt>
                <c:pt idx="1">
                  <c:v>50</c:v>
                </c:pt>
                <c:pt idx="2">
                  <c:v>0</c:v>
                </c:pt>
              </c:numCache>
            </c:numRef>
          </c:val>
        </c:ser>
        <c:firstSliceAng val="0"/>
      </c:pieChart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1.2506561679790015E-3"/>
          <c:y val="2.3148148148148147E-3"/>
          <c:w val="0.59444444444444444"/>
          <c:h val="0.9907407407407407"/>
        </c:manualLayout>
      </c:layout>
      <c:pieChart>
        <c:varyColors val="1"/>
        <c:ser>
          <c:idx val="0"/>
          <c:order val="0"/>
          <c:dLbls>
            <c:showVal val="1"/>
            <c:showLeaderLines val="1"/>
          </c:dLbls>
          <c:cat>
            <c:multiLvlStrRef>
              <c:f>'Старшая группа'!$W$29:$X$31</c:f>
              <c:multiLvlStrCache>
                <c:ptCount val="3"/>
                <c:lvl>
                  <c:pt idx="0">
                    <c:v>4-К</c:v>
                  </c:pt>
                  <c:pt idx="1">
                    <c:v>4-К</c:v>
                  </c:pt>
                  <c:pt idx="2">
                    <c:v>4-К</c:v>
                  </c:pt>
                </c:lvl>
                <c:lvl>
                  <c:pt idx="0">
                    <c:v>Высокий</c:v>
                  </c:pt>
                  <c:pt idx="1">
                    <c:v>Средний</c:v>
                  </c:pt>
                  <c:pt idx="2">
                    <c:v>Низкий</c:v>
                  </c:pt>
                </c:lvl>
              </c:multiLvlStrCache>
            </c:multiLvlStrRef>
          </c:cat>
          <c:val>
            <c:numRef>
              <c:f>'Старшая группа'!$Y$29:$Y$31</c:f>
              <c:numCache>
                <c:formatCode>0</c:formatCode>
                <c:ptCount val="3"/>
                <c:pt idx="0" formatCode="0.0">
                  <c:v>22</c:v>
                </c:pt>
                <c:pt idx="1">
                  <c:v>28</c:v>
                </c:pt>
                <c:pt idx="2">
                  <c:v>50</c:v>
                </c:pt>
              </c:numCache>
            </c:numRef>
          </c:val>
        </c:ser>
        <c:firstSliceAng val="0"/>
      </c:pieChart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2.9381014873140821E-3"/>
          <c:y val="2.3148148148148147E-3"/>
          <c:w val="0.6"/>
          <c:h val="0.99768518518518523"/>
        </c:manualLayout>
      </c:layout>
      <c:pieChart>
        <c:varyColors val="1"/>
        <c:ser>
          <c:idx val="0"/>
          <c:order val="0"/>
          <c:dLbls>
            <c:showVal val="1"/>
            <c:showLeaderLines val="1"/>
          </c:dLbls>
          <c:cat>
            <c:multiLvlStrRef>
              <c:f>'Старшая группа'!$W$33:$X$35</c:f>
              <c:multiLvlStrCache>
                <c:ptCount val="3"/>
                <c:lvl>
                  <c:pt idx="0">
                    <c:v>4-П</c:v>
                  </c:pt>
                  <c:pt idx="1">
                    <c:v>4-П</c:v>
                  </c:pt>
                  <c:pt idx="2">
                    <c:v>4-П</c:v>
                  </c:pt>
                </c:lvl>
                <c:lvl>
                  <c:pt idx="0">
                    <c:v>Высокий</c:v>
                  </c:pt>
                  <c:pt idx="1">
                    <c:v>Средний</c:v>
                  </c:pt>
                  <c:pt idx="2">
                    <c:v>Низкий</c:v>
                  </c:pt>
                </c:lvl>
              </c:multiLvlStrCache>
            </c:multiLvlStrRef>
          </c:cat>
          <c:val>
            <c:numRef>
              <c:f>'Старшая группа'!$Y$33:$Y$35</c:f>
              <c:numCache>
                <c:formatCode>General</c:formatCode>
                <c:ptCount val="3"/>
                <c:pt idx="0" formatCode="0">
                  <c:v>33.299999999999997</c:v>
                </c:pt>
                <c:pt idx="1">
                  <c:v>16.7</c:v>
                </c:pt>
                <c:pt idx="2">
                  <c:v>50</c:v>
                </c:pt>
              </c:numCache>
            </c:numRef>
          </c:val>
        </c:ser>
        <c:firstSliceAng val="0"/>
      </c:pieChart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2.0214348206474193E-3"/>
          <c:y val="2.3148148148148147E-3"/>
          <c:w val="0.62053726890696037"/>
          <c:h val="0.97058393341857907"/>
        </c:manualLayout>
      </c:layout>
      <c:pieChart>
        <c:varyColors val="1"/>
        <c:ser>
          <c:idx val="0"/>
          <c:order val="0"/>
          <c:dLbls>
            <c:showVal val="1"/>
            <c:showLeaderLines val="1"/>
          </c:dLbls>
          <c:cat>
            <c:multiLvlStrRef>
              <c:f>'Старшая группа'!$W$38:$X$40</c:f>
              <c:multiLvlStrCache>
                <c:ptCount val="3"/>
                <c:lvl>
                  <c:pt idx="0">
                    <c:v>4-Т</c:v>
                  </c:pt>
                  <c:pt idx="1">
                    <c:v>4-Т</c:v>
                  </c:pt>
                  <c:pt idx="2">
                    <c:v>4-Т</c:v>
                  </c:pt>
                </c:lvl>
                <c:lvl>
                  <c:pt idx="0">
                    <c:v>Высокий</c:v>
                  </c:pt>
                  <c:pt idx="1">
                    <c:v>Средний</c:v>
                  </c:pt>
                  <c:pt idx="2">
                    <c:v>Низкий</c:v>
                  </c:pt>
                </c:lvl>
              </c:multiLvlStrCache>
            </c:multiLvlStrRef>
          </c:cat>
          <c:val>
            <c:numRef>
              <c:f>'Старшая группа'!$Y$38:$Y$40</c:f>
              <c:numCache>
                <c:formatCode>General</c:formatCode>
                <c:ptCount val="3"/>
                <c:pt idx="0" formatCode="0.0">
                  <c:v>36.1</c:v>
                </c:pt>
                <c:pt idx="1">
                  <c:v>30</c:v>
                </c:pt>
                <c:pt idx="2">
                  <c:v>33.9</c:v>
                </c:pt>
              </c:numCache>
            </c:numRef>
          </c:val>
        </c:ser>
        <c:firstSliceAng val="0"/>
      </c:pieChart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1.3895450568678926E-3"/>
          <c:y val="2.3148148148148147E-3"/>
          <c:w val="0.60555555555555551"/>
          <c:h val="0.99768518518518523"/>
        </c:manualLayout>
      </c:layout>
      <c:pieChart>
        <c:varyColors val="1"/>
        <c:ser>
          <c:idx val="0"/>
          <c:order val="0"/>
          <c:dLbls>
            <c:showVal val="1"/>
            <c:showLeaderLines val="1"/>
          </c:dLbls>
          <c:cat>
            <c:multiLvlStrRef>
              <c:f>'Старшая группа'!$W$42:$X$44</c:f>
              <c:multiLvlStrCache>
                <c:ptCount val="3"/>
                <c:lvl>
                  <c:pt idx="0">
                    <c:v>4-С</c:v>
                  </c:pt>
                  <c:pt idx="1">
                    <c:v>4-С</c:v>
                  </c:pt>
                  <c:pt idx="2">
                    <c:v>4-С</c:v>
                  </c:pt>
                </c:lvl>
                <c:lvl>
                  <c:pt idx="0">
                    <c:v>Высокий</c:v>
                  </c:pt>
                  <c:pt idx="1">
                    <c:v>Средний</c:v>
                  </c:pt>
                  <c:pt idx="2">
                    <c:v>Низкий</c:v>
                  </c:pt>
                </c:lvl>
              </c:multiLvlStrCache>
            </c:multiLvlStrRef>
          </c:cat>
          <c:val>
            <c:numRef>
              <c:f>'Старшая группа'!$Y$42:$Y$44</c:f>
              <c:numCache>
                <c:formatCode>General</c:formatCode>
                <c:ptCount val="3"/>
                <c:pt idx="0" formatCode="0">
                  <c:v>44.4</c:v>
                </c:pt>
                <c:pt idx="1">
                  <c:v>5.6</c:v>
                </c:pt>
                <c:pt idx="2" formatCode="0">
                  <c:v>50</c:v>
                </c:pt>
              </c:numCache>
            </c:numRef>
          </c:val>
        </c:ser>
        <c:firstSliceAng val="0"/>
      </c:pieChart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1.2506561679790026E-3"/>
          <c:y val="6.944444444444451E-3"/>
          <c:w val="0.59166666666666656"/>
          <c:h val="0.98611111111111116"/>
        </c:manualLayout>
      </c:layout>
      <c:pieChart>
        <c:varyColors val="1"/>
        <c:ser>
          <c:idx val="0"/>
          <c:order val="0"/>
          <c:explosion val="1"/>
          <c:dLbls>
            <c:showVal val="1"/>
            <c:showLeaderLines val="1"/>
          </c:dLbls>
          <c:cat>
            <c:multiLvlStrRef>
              <c:f>'Младшая группа'!$S$26:$T$28</c:f>
              <c:multiLvlStrCache>
                <c:ptCount val="3"/>
                <c:lvl>
                  <c:pt idx="0">
                    <c:v>2-К</c:v>
                  </c:pt>
                  <c:pt idx="1">
                    <c:v>2-К</c:v>
                  </c:pt>
                  <c:pt idx="2">
                    <c:v>2-К</c:v>
                  </c:pt>
                </c:lvl>
                <c:lvl>
                  <c:pt idx="0">
                    <c:v>Высокий</c:v>
                  </c:pt>
                  <c:pt idx="1">
                    <c:v>Средний</c:v>
                  </c:pt>
                  <c:pt idx="2">
                    <c:v>Низкий</c:v>
                  </c:pt>
                </c:lvl>
              </c:multiLvlStrCache>
            </c:multiLvlStrRef>
          </c:cat>
          <c:val>
            <c:numRef>
              <c:f>'Младшая группа'!$U$26:$U$28</c:f>
              <c:numCache>
                <c:formatCode>General</c:formatCode>
                <c:ptCount val="3"/>
                <c:pt idx="0">
                  <c:v>37.5</c:v>
                </c:pt>
                <c:pt idx="1">
                  <c:v>62.5</c:v>
                </c:pt>
                <c:pt idx="2">
                  <c:v>0</c:v>
                </c:pt>
              </c:numCache>
            </c:numRef>
          </c:val>
        </c:ser>
        <c:firstSliceAng val="0"/>
      </c:pieChart>
    </c:plotArea>
    <c:legend>
      <c:legendPos val="r"/>
      <c:layout/>
    </c:legend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5.715879265091867E-3"/>
          <c:y val="2.3148148148148147E-3"/>
          <c:w val="0.59166666666666656"/>
          <c:h val="0.98611111111111116"/>
        </c:manualLayout>
      </c:layout>
      <c:pieChart>
        <c:varyColors val="1"/>
        <c:ser>
          <c:idx val="0"/>
          <c:order val="0"/>
          <c:dLbls>
            <c:showVal val="1"/>
            <c:showLeaderLines val="1"/>
          </c:dLbls>
          <c:cat>
            <c:multiLvlStrRef>
              <c:f>'Младшая группа'!$S$30:$T$32</c:f>
              <c:multiLvlStrCache>
                <c:ptCount val="3"/>
                <c:lvl>
                  <c:pt idx="0">
                    <c:v>2-П</c:v>
                  </c:pt>
                  <c:pt idx="1">
                    <c:v>2-П</c:v>
                  </c:pt>
                  <c:pt idx="2">
                    <c:v>2-П</c:v>
                  </c:pt>
                </c:lvl>
                <c:lvl>
                  <c:pt idx="0">
                    <c:v>Высокий</c:v>
                  </c:pt>
                  <c:pt idx="1">
                    <c:v>Средний</c:v>
                  </c:pt>
                  <c:pt idx="2">
                    <c:v>Низкий</c:v>
                  </c:pt>
                </c:lvl>
              </c:multiLvlStrCache>
            </c:multiLvlStrRef>
          </c:cat>
          <c:val>
            <c:numRef>
              <c:f>'Младшая группа'!$U$30:$U$32</c:f>
              <c:numCache>
                <c:formatCode>General</c:formatCode>
                <c:ptCount val="3"/>
                <c:pt idx="0">
                  <c:v>100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firstSliceAng val="0"/>
      </c:pieChart>
    </c:plotArea>
    <c:legend>
      <c:legendPos val="r"/>
      <c:layout/>
    </c:legend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2.0214348206474223E-3"/>
          <c:y val="2.3148148148148147E-3"/>
          <c:w val="0.59166666666666656"/>
          <c:h val="0.98611111111111116"/>
        </c:manualLayout>
      </c:layout>
      <c:pieChart>
        <c:varyColors val="1"/>
        <c:ser>
          <c:idx val="0"/>
          <c:order val="0"/>
          <c:dLbls>
            <c:showVal val="1"/>
            <c:showLeaderLines val="1"/>
          </c:dLbls>
          <c:cat>
            <c:multiLvlStrRef>
              <c:f>'Младшая группа'!$S$35:$T$37</c:f>
              <c:multiLvlStrCache>
                <c:ptCount val="3"/>
                <c:lvl>
                  <c:pt idx="0">
                    <c:v>2-Т</c:v>
                  </c:pt>
                  <c:pt idx="1">
                    <c:v>2-Т</c:v>
                  </c:pt>
                  <c:pt idx="2">
                    <c:v>2-Т</c:v>
                  </c:pt>
                </c:lvl>
                <c:lvl>
                  <c:pt idx="0">
                    <c:v>Высокий</c:v>
                  </c:pt>
                  <c:pt idx="1">
                    <c:v>Средний</c:v>
                  </c:pt>
                  <c:pt idx="2">
                    <c:v>Низкий</c:v>
                  </c:pt>
                </c:lvl>
              </c:multiLvlStrCache>
            </c:multiLvlStrRef>
          </c:cat>
          <c:val>
            <c:numRef>
              <c:f>'Младшая группа'!$U$35:$U$37</c:f>
              <c:numCache>
                <c:formatCode>General</c:formatCode>
                <c:ptCount val="3"/>
                <c:pt idx="0">
                  <c:v>67</c:v>
                </c:pt>
                <c:pt idx="1">
                  <c:v>33</c:v>
                </c:pt>
                <c:pt idx="2">
                  <c:v>0</c:v>
                </c:pt>
              </c:numCache>
            </c:numRef>
          </c:val>
        </c:ser>
        <c:firstSliceAng val="0"/>
      </c:pieChart>
    </c:plotArea>
    <c:legend>
      <c:legendPos val="r"/>
      <c:layout/>
    </c:legend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1.3895450568678937E-3"/>
          <c:y val="2.3148148148148147E-3"/>
          <c:w val="0.59722222222222165"/>
          <c:h val="0.99537037037037035"/>
        </c:manualLayout>
      </c:layout>
      <c:pieChart>
        <c:varyColors val="1"/>
        <c:ser>
          <c:idx val="0"/>
          <c:order val="0"/>
          <c:dLbls>
            <c:showVal val="1"/>
            <c:showLeaderLines val="1"/>
          </c:dLbls>
          <c:cat>
            <c:multiLvlStrRef>
              <c:f>'Младшая группа'!$S$39:$T$41</c:f>
              <c:multiLvlStrCache>
                <c:ptCount val="3"/>
                <c:lvl>
                  <c:pt idx="0">
                    <c:v>2-С</c:v>
                  </c:pt>
                  <c:pt idx="1">
                    <c:v>2-С</c:v>
                  </c:pt>
                  <c:pt idx="2">
                    <c:v>2-С</c:v>
                  </c:pt>
                </c:lvl>
                <c:lvl>
                  <c:pt idx="0">
                    <c:v>Высокий</c:v>
                  </c:pt>
                  <c:pt idx="1">
                    <c:v>Средний</c:v>
                  </c:pt>
                  <c:pt idx="2">
                    <c:v>Низкий</c:v>
                  </c:pt>
                </c:lvl>
              </c:multiLvlStrCache>
            </c:multiLvlStrRef>
          </c:cat>
          <c:val>
            <c:numRef>
              <c:f>'Младшая группа'!$U$39:$U$41</c:f>
              <c:numCache>
                <c:formatCode>General</c:formatCode>
                <c:ptCount val="3"/>
                <c:pt idx="0">
                  <c:v>66.7</c:v>
                </c:pt>
                <c:pt idx="1">
                  <c:v>33.299999999999997</c:v>
                </c:pt>
                <c:pt idx="2">
                  <c:v>0</c:v>
                </c:pt>
              </c:numCache>
            </c:numRef>
          </c:val>
        </c:ser>
        <c:firstSliceAng val="0"/>
      </c:pieChart>
    </c:plotArea>
    <c:legend>
      <c:legendPos val="r"/>
      <c:layout/>
    </c:legend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1.2506561679790033E-3"/>
          <c:y val="2.3148148148148147E-3"/>
          <c:w val="0.60000000000000064"/>
          <c:h val="0.99768518518518523"/>
        </c:manualLayout>
      </c:layout>
      <c:pieChart>
        <c:varyColors val="1"/>
        <c:ser>
          <c:idx val="0"/>
          <c:order val="0"/>
          <c:dLbls>
            <c:showVal val="1"/>
            <c:showLeaderLines val="1"/>
          </c:dLbls>
          <c:cat>
            <c:multiLvlStrRef>
              <c:f>'[1]Средняя группа'!$S$45:$T$47</c:f>
              <c:multiLvlStrCache>
                <c:ptCount val="2"/>
                <c:lvl>
                  <c:pt idx="0">
                    <c:v>Низкий</c:v>
                  </c:pt>
                  <c:pt idx="1">
                    <c:v>3-К</c:v>
                  </c:pt>
                </c:lvl>
                <c:lvl>
                  <c:pt idx="0">
                    <c:v>Средний</c:v>
                  </c:pt>
                  <c:pt idx="1">
                    <c:v>3-К</c:v>
                  </c:pt>
                </c:lvl>
                <c:lvl>
                  <c:pt idx="0">
                    <c:v>Высокий</c:v>
                  </c:pt>
                  <c:pt idx="1">
                    <c:v>3-К</c:v>
                  </c:pt>
                </c:lvl>
              </c:multiLvlStrCache>
            </c:multiLvlStrRef>
          </c:cat>
          <c:val>
            <c:numRef>
              <c:f>'[1]Средняя группа'!$U$45:$U$47</c:f>
              <c:numCache>
                <c:formatCode>General</c:formatCode>
                <c:ptCount val="3"/>
                <c:pt idx="0">
                  <c:v>40</c:v>
                </c:pt>
                <c:pt idx="1">
                  <c:v>41.8</c:v>
                </c:pt>
                <c:pt idx="2">
                  <c:v>12.4</c:v>
                </c:pt>
              </c:numCache>
            </c:numRef>
          </c:val>
        </c:ser>
        <c:firstSliceAng val="0"/>
      </c:pieChart>
    </c:plotArea>
    <c:legend>
      <c:legendPos val="r"/>
      <c:layout>
        <c:manualLayout>
          <c:xMode val="edge"/>
          <c:yMode val="edge"/>
          <c:x val="0.5548207681348496"/>
          <c:y val="4.6934259869179637E-2"/>
          <c:w val="0.41467576860120808"/>
          <c:h val="0.90613029765121744"/>
        </c:manualLayout>
      </c:layout>
    </c:legend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1.6032370953630455E-4"/>
          <c:y val="1.6203703703703703E-2"/>
          <c:w val="0.59166666666666656"/>
          <c:h val="0.98379629629629661"/>
        </c:manualLayout>
      </c:layout>
      <c:pieChart>
        <c:varyColors val="1"/>
        <c:ser>
          <c:idx val="0"/>
          <c:order val="0"/>
          <c:dLbls>
            <c:showVal val="1"/>
            <c:showLeaderLines val="1"/>
          </c:dLbls>
          <c:cat>
            <c:multiLvlStrRef>
              <c:f>'[1]Средняя группа'!$S$49:$T$51</c:f>
              <c:multiLvlStrCache>
                <c:ptCount val="2"/>
                <c:lvl>
                  <c:pt idx="0">
                    <c:v>Низкий</c:v>
                  </c:pt>
                  <c:pt idx="1">
                    <c:v>3-П</c:v>
                  </c:pt>
                </c:lvl>
                <c:lvl>
                  <c:pt idx="0">
                    <c:v>Средний</c:v>
                  </c:pt>
                  <c:pt idx="1">
                    <c:v>3-П</c:v>
                  </c:pt>
                </c:lvl>
                <c:lvl>
                  <c:pt idx="0">
                    <c:v>Высокий</c:v>
                  </c:pt>
                  <c:pt idx="1">
                    <c:v>3-П</c:v>
                  </c:pt>
                </c:lvl>
              </c:multiLvlStrCache>
            </c:multiLvlStrRef>
          </c:cat>
          <c:val>
            <c:numRef>
              <c:f>'[1]Средняя группа'!$U$49:$U$51</c:f>
              <c:numCache>
                <c:formatCode>General</c:formatCode>
                <c:ptCount val="3"/>
                <c:pt idx="0">
                  <c:v>50</c:v>
                </c:pt>
                <c:pt idx="1">
                  <c:v>50</c:v>
                </c:pt>
                <c:pt idx="2">
                  <c:v>0</c:v>
                </c:pt>
              </c:numCache>
            </c:numRef>
          </c:val>
        </c:ser>
        <c:firstSliceAng val="0"/>
      </c:pieChart>
    </c:plotArea>
    <c:legend>
      <c:legendPos val="r"/>
      <c:layout>
        <c:manualLayout>
          <c:xMode val="edge"/>
          <c:yMode val="edge"/>
          <c:x val="0.56534303566987343"/>
          <c:y val="5.2896499086200643E-2"/>
          <c:w val="0.40394078145677742"/>
          <c:h val="0.89420700182759849"/>
        </c:manualLayout>
      </c:layout>
    </c:legend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2.0214348206474254E-3"/>
          <c:y val="2.3148148148148147E-3"/>
          <c:w val="0.60000000000000064"/>
          <c:h val="0.99768518518518523"/>
        </c:manualLayout>
      </c:layout>
      <c:pieChart>
        <c:varyColors val="1"/>
        <c:ser>
          <c:idx val="0"/>
          <c:order val="0"/>
          <c:dLbls>
            <c:showVal val="1"/>
            <c:showLeaderLines val="1"/>
          </c:dLbls>
          <c:cat>
            <c:multiLvlStrRef>
              <c:f>'[1]Средняя группа'!$S$54:$T$56</c:f>
              <c:multiLvlStrCache>
                <c:ptCount val="2"/>
                <c:lvl>
                  <c:pt idx="0">
                    <c:v>Низкий</c:v>
                  </c:pt>
                  <c:pt idx="1">
                    <c:v>3-Т</c:v>
                  </c:pt>
                </c:lvl>
                <c:lvl>
                  <c:pt idx="0">
                    <c:v>Средний</c:v>
                  </c:pt>
                  <c:pt idx="1">
                    <c:v>3-Т</c:v>
                  </c:pt>
                </c:lvl>
                <c:lvl>
                  <c:pt idx="0">
                    <c:v>Высокий</c:v>
                  </c:pt>
                  <c:pt idx="1">
                    <c:v>3-Т</c:v>
                  </c:pt>
                </c:lvl>
              </c:multiLvlStrCache>
            </c:multiLvlStrRef>
          </c:cat>
          <c:val>
            <c:numRef>
              <c:f>'[1]Средняя группа'!$U$54:$U$56</c:f>
              <c:numCache>
                <c:formatCode>General</c:formatCode>
                <c:ptCount val="3"/>
                <c:pt idx="0">
                  <c:v>45.3</c:v>
                </c:pt>
                <c:pt idx="1">
                  <c:v>32</c:v>
                </c:pt>
                <c:pt idx="2">
                  <c:v>22.7</c:v>
                </c:pt>
              </c:numCache>
            </c:numRef>
          </c:val>
        </c:ser>
        <c:firstSliceAng val="0"/>
      </c:pieChart>
    </c:plotArea>
    <c:legend>
      <c:legendPos val="r"/>
      <c:layout>
        <c:manualLayout>
          <c:xMode val="edge"/>
          <c:yMode val="edge"/>
          <c:x val="0.55784983959611689"/>
          <c:y val="5.8306883308987402E-2"/>
          <c:w val="0.41081774319424563"/>
          <c:h val="0.88338508045688113"/>
        </c:manualLayout>
      </c:layout>
    </c:legend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1.3895450568678941E-3"/>
          <c:y val="2.3148148148148147E-3"/>
          <c:w val="0.60000000000000064"/>
          <c:h val="0.99768518518518523"/>
        </c:manualLayout>
      </c:layout>
      <c:pieChart>
        <c:varyColors val="1"/>
        <c:ser>
          <c:idx val="0"/>
          <c:order val="0"/>
          <c:dLbls>
            <c:showVal val="1"/>
            <c:showLeaderLines val="1"/>
          </c:dLbls>
          <c:cat>
            <c:multiLvlStrRef>
              <c:f>'[1]Средняя группа'!$S$58:$T$60</c:f>
              <c:multiLvlStrCache>
                <c:ptCount val="2"/>
                <c:lvl>
                  <c:pt idx="0">
                    <c:v>Низкий</c:v>
                  </c:pt>
                  <c:pt idx="1">
                    <c:v>3-С</c:v>
                  </c:pt>
                </c:lvl>
                <c:lvl>
                  <c:pt idx="0">
                    <c:v>Средний</c:v>
                  </c:pt>
                  <c:pt idx="1">
                    <c:v>3-С</c:v>
                  </c:pt>
                </c:lvl>
                <c:lvl>
                  <c:pt idx="0">
                    <c:v>Высокий</c:v>
                  </c:pt>
                  <c:pt idx="1">
                    <c:v>3-С</c:v>
                  </c:pt>
                </c:lvl>
              </c:multiLvlStrCache>
            </c:multiLvlStrRef>
          </c:cat>
          <c:val>
            <c:numRef>
              <c:f>'[1]Средняя группа'!$U$58:$U$60</c:f>
              <c:numCache>
                <c:formatCode>General</c:formatCode>
                <c:ptCount val="3"/>
                <c:pt idx="0">
                  <c:v>50</c:v>
                </c:pt>
                <c:pt idx="1">
                  <c:v>50</c:v>
                </c:pt>
                <c:pt idx="2">
                  <c:v>0</c:v>
                </c:pt>
              </c:numCache>
            </c:numRef>
          </c:val>
        </c:ser>
        <c:firstSliceAng val="0"/>
      </c:pieChart>
    </c:plotArea>
    <c:legend>
      <c:legendPos val="r"/>
      <c:layout/>
    </c:legend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5" Type="http://schemas.openxmlformats.org/officeDocument/2006/relationships/chart" Target="../charts/chart15.xml"/><Relationship Id="rId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7144</xdr:colOff>
      <xdr:row>18</xdr:row>
      <xdr:rowOff>16669</xdr:rowOff>
    </xdr:from>
    <xdr:to>
      <xdr:col>26</xdr:col>
      <xdr:colOff>238125</xdr:colOff>
      <xdr:row>22</xdr:row>
      <xdr:rowOff>92869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590551</xdr:colOff>
      <xdr:row>22</xdr:row>
      <xdr:rowOff>130969</xdr:rowOff>
    </xdr:from>
    <xdr:to>
      <xdr:col>26</xdr:col>
      <xdr:colOff>297656</xdr:colOff>
      <xdr:row>26</xdr:row>
      <xdr:rowOff>73819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566738</xdr:colOff>
      <xdr:row>26</xdr:row>
      <xdr:rowOff>116681</xdr:rowOff>
    </xdr:from>
    <xdr:to>
      <xdr:col>26</xdr:col>
      <xdr:colOff>73819</xdr:colOff>
      <xdr:row>31</xdr:row>
      <xdr:rowOff>97631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21</xdr:col>
      <xdr:colOff>602457</xdr:colOff>
      <xdr:row>31</xdr:row>
      <xdr:rowOff>121444</xdr:rowOff>
    </xdr:from>
    <xdr:to>
      <xdr:col>26</xdr:col>
      <xdr:colOff>128588</xdr:colOff>
      <xdr:row>36</xdr:row>
      <xdr:rowOff>54769</xdr:rowOff>
    </xdr:to>
    <xdr:graphicFrame macro="">
      <xdr:nvGraphicFramePr>
        <xdr:cNvPr id="5" name="Диаграмма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22</xdr:col>
      <xdr:colOff>-1</xdr:colOff>
      <xdr:row>36</xdr:row>
      <xdr:rowOff>52387</xdr:rowOff>
    </xdr:from>
    <xdr:to>
      <xdr:col>26</xdr:col>
      <xdr:colOff>66674</xdr:colOff>
      <xdr:row>41</xdr:row>
      <xdr:rowOff>128587</xdr:rowOff>
    </xdr:to>
    <xdr:graphicFrame macro="">
      <xdr:nvGraphicFramePr>
        <xdr:cNvPr id="6" name="Диаграмма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28963</xdr:colOff>
      <xdr:row>21</xdr:row>
      <xdr:rowOff>116632</xdr:rowOff>
    </xdr:from>
    <xdr:to>
      <xdr:col>26</xdr:col>
      <xdr:colOff>77755</xdr:colOff>
      <xdr:row>25</xdr:row>
      <xdr:rowOff>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22</xdr:col>
      <xdr:colOff>36544</xdr:colOff>
      <xdr:row>24</xdr:row>
      <xdr:rowOff>192832</xdr:rowOff>
    </xdr:from>
    <xdr:to>
      <xdr:col>26</xdr:col>
      <xdr:colOff>68036</xdr:colOff>
      <xdr:row>29</xdr:row>
      <xdr:rowOff>77755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22</xdr:col>
      <xdr:colOff>56177</xdr:colOff>
      <xdr:row>29</xdr:row>
      <xdr:rowOff>124018</xdr:rowOff>
    </xdr:from>
    <xdr:to>
      <xdr:col>26</xdr:col>
      <xdr:colOff>38878</xdr:colOff>
      <xdr:row>34</xdr:row>
      <xdr:rowOff>19438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38878</xdr:colOff>
      <xdr:row>34</xdr:row>
      <xdr:rowOff>74646</xdr:rowOff>
    </xdr:from>
    <xdr:to>
      <xdr:col>26</xdr:col>
      <xdr:colOff>184669</xdr:colOff>
      <xdr:row>39</xdr:row>
      <xdr:rowOff>29159</xdr:rowOff>
    </xdr:to>
    <xdr:graphicFrame macro="">
      <xdr:nvGraphicFramePr>
        <xdr:cNvPr id="5" name="Диаграмма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22</xdr:col>
      <xdr:colOff>38877</xdr:colOff>
      <xdr:row>17</xdr:row>
      <xdr:rowOff>38878</xdr:rowOff>
    </xdr:from>
    <xdr:to>
      <xdr:col>26</xdr:col>
      <xdr:colOff>48597</xdr:colOff>
      <xdr:row>21</xdr:row>
      <xdr:rowOff>97193</xdr:rowOff>
    </xdr:to>
    <xdr:graphicFrame macro="">
      <xdr:nvGraphicFramePr>
        <xdr:cNvPr id="6" name="Диаграмма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590550</xdr:colOff>
      <xdr:row>20</xdr:row>
      <xdr:rowOff>457200</xdr:rowOff>
    </xdr:from>
    <xdr:to>
      <xdr:col>30</xdr:col>
      <xdr:colOff>390525</xdr:colOff>
      <xdr:row>25</xdr:row>
      <xdr:rowOff>85725</xdr:rowOff>
    </xdr:to>
    <xdr:graphicFrame macro="">
      <xdr:nvGraphicFramePr>
        <xdr:cNvPr id="7" name="Диаграмма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25</xdr:col>
      <xdr:colOff>600075</xdr:colOff>
      <xdr:row>25</xdr:row>
      <xdr:rowOff>123825</xdr:rowOff>
    </xdr:from>
    <xdr:to>
      <xdr:col>30</xdr:col>
      <xdr:colOff>390525</xdr:colOff>
      <xdr:row>29</xdr:row>
      <xdr:rowOff>76200</xdr:rowOff>
    </xdr:to>
    <xdr:graphicFrame macro="">
      <xdr:nvGraphicFramePr>
        <xdr:cNvPr id="8" name="Диаграмма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9525</xdr:colOff>
      <xdr:row>29</xdr:row>
      <xdr:rowOff>104775</xdr:rowOff>
    </xdr:from>
    <xdr:to>
      <xdr:col>30</xdr:col>
      <xdr:colOff>409575</xdr:colOff>
      <xdr:row>34</xdr:row>
      <xdr:rowOff>85725</xdr:rowOff>
    </xdr:to>
    <xdr:graphicFrame macro="">
      <xdr:nvGraphicFramePr>
        <xdr:cNvPr id="9" name="Диаграмма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25</xdr:col>
      <xdr:colOff>600074</xdr:colOff>
      <xdr:row>34</xdr:row>
      <xdr:rowOff>161925</xdr:rowOff>
    </xdr:from>
    <xdr:to>
      <xdr:col>30</xdr:col>
      <xdr:colOff>323849</xdr:colOff>
      <xdr:row>40</xdr:row>
      <xdr:rowOff>66675</xdr:rowOff>
    </xdr:to>
    <xdr:graphicFrame macro="">
      <xdr:nvGraphicFramePr>
        <xdr:cNvPr id="10" name="Диаграмма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25</xdr:col>
      <xdr:colOff>581025</xdr:colOff>
      <xdr:row>40</xdr:row>
      <xdr:rowOff>104775</xdr:rowOff>
    </xdr:from>
    <xdr:to>
      <xdr:col>30</xdr:col>
      <xdr:colOff>314325</xdr:colOff>
      <xdr:row>45</xdr:row>
      <xdr:rowOff>38100</xdr:rowOff>
    </xdr:to>
    <xdr:graphicFrame macro="">
      <xdr:nvGraphicFramePr>
        <xdr:cNvPr id="11" name="Диаграмма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4;&#1086;&#1085;&#1080;&#1090;&#1086;&#1088;&#1080;&#1085;%20&#1089;&#1088;&#1077;&#1076;&#1085;&#1103;&#1103;%20&#1075;&#1088;&#1091;&#1087;&#1087;&#1072;%20&#1080;&#1090;&#1086;&#1075;&#1086;&#1074;&#1099;&#1081;%202023-2024%20&#1075;&#1086;&#1076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4;&#1086;&#1085;&#1080;&#1090;&#1086;&#1088;&#1080;&#1085;&#1075;%20&#1089;&#1090;&#1072;&#1088;&#1096;&#1072;&#1103;%20&#1075;&#1088;&#1091;&#1087;&#1087;&#1072;2024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Группа раннего возраста"/>
      <sheetName val="Средняя группа"/>
    </sheetNames>
    <sheetDataSet>
      <sheetData sheetId="0" refreshError="1"/>
      <sheetData sheetId="1">
        <row r="45">
          <cell r="S45" t="str">
            <v>Высокий</v>
          </cell>
          <cell r="T45" t="str">
            <v>3-К</v>
          </cell>
          <cell r="U45">
            <v>40</v>
          </cell>
        </row>
        <row r="46">
          <cell r="S46" t="str">
            <v>Средний</v>
          </cell>
          <cell r="T46" t="str">
            <v>3-К</v>
          </cell>
          <cell r="U46">
            <v>41.8</v>
          </cell>
        </row>
        <row r="47">
          <cell r="S47" t="str">
            <v>Низкий</v>
          </cell>
          <cell r="T47" t="str">
            <v>3-К</v>
          </cell>
          <cell r="U47">
            <v>12.4</v>
          </cell>
        </row>
        <row r="49">
          <cell r="S49" t="str">
            <v>Высокий</v>
          </cell>
          <cell r="T49" t="str">
            <v>3-П</v>
          </cell>
          <cell r="U49">
            <v>50</v>
          </cell>
        </row>
        <row r="50">
          <cell r="S50" t="str">
            <v>Средний</v>
          </cell>
          <cell r="T50" t="str">
            <v>3-П</v>
          </cell>
          <cell r="U50">
            <v>50</v>
          </cell>
        </row>
        <row r="51">
          <cell r="S51" t="str">
            <v>Низкий</v>
          </cell>
          <cell r="T51" t="str">
            <v>3-П</v>
          </cell>
          <cell r="U51">
            <v>0</v>
          </cell>
        </row>
        <row r="54">
          <cell r="S54" t="str">
            <v>Высокий</v>
          </cell>
          <cell r="T54" t="str">
            <v>3-Т</v>
          </cell>
          <cell r="U54">
            <v>45.3</v>
          </cell>
        </row>
        <row r="55">
          <cell r="S55" t="str">
            <v>Средний</v>
          </cell>
          <cell r="T55" t="str">
            <v>3-Т</v>
          </cell>
          <cell r="U55">
            <v>32</v>
          </cell>
        </row>
        <row r="56">
          <cell r="S56" t="str">
            <v>Низкий</v>
          </cell>
          <cell r="T56" t="str">
            <v>3-Т</v>
          </cell>
          <cell r="U56">
            <v>22.7</v>
          </cell>
        </row>
        <row r="58">
          <cell r="S58" t="str">
            <v>Высокий</v>
          </cell>
          <cell r="T58" t="str">
            <v>3-С</v>
          </cell>
          <cell r="U58">
            <v>50</v>
          </cell>
        </row>
        <row r="59">
          <cell r="S59" t="str">
            <v>Средний</v>
          </cell>
          <cell r="T59" t="str">
            <v>3-С</v>
          </cell>
          <cell r="U59">
            <v>50</v>
          </cell>
        </row>
        <row r="60">
          <cell r="S60" t="str">
            <v>Низкий</v>
          </cell>
          <cell r="T60" t="str">
            <v>3-С</v>
          </cell>
          <cell r="U60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Группа раннего возраста"/>
      <sheetName val="Старшая группа"/>
    </sheetNames>
    <sheetDataSet>
      <sheetData sheetId="0"/>
      <sheetData sheetId="1">
        <row r="34">
          <cell r="W34" t="str">
            <v>Высокий</v>
          </cell>
          <cell r="X34" t="str">
            <v>4-Ф</v>
          </cell>
          <cell r="Y34">
            <v>76</v>
          </cell>
        </row>
        <row r="35">
          <cell r="W35" t="str">
            <v>Средний</v>
          </cell>
          <cell r="X35" t="str">
            <v>4-Ф</v>
          </cell>
          <cell r="Y35">
            <v>24</v>
          </cell>
        </row>
        <row r="36">
          <cell r="W36" t="str">
            <v>Низкий</v>
          </cell>
          <cell r="X36" t="str">
            <v>4-Ф</v>
          </cell>
          <cell r="Y36">
            <v>0</v>
          </cell>
        </row>
        <row r="39">
          <cell r="W39" t="str">
            <v>Высокий</v>
          </cell>
          <cell r="X39" t="str">
            <v>4-К</v>
          </cell>
          <cell r="Y39">
            <v>54.2</v>
          </cell>
        </row>
        <row r="40">
          <cell r="W40" t="str">
            <v>Средний</v>
          </cell>
          <cell r="X40" t="str">
            <v>4-К</v>
          </cell>
          <cell r="Y40">
            <v>44</v>
          </cell>
        </row>
        <row r="41">
          <cell r="W41" t="str">
            <v>Низкий</v>
          </cell>
          <cell r="X41" t="str">
            <v>4-К</v>
          </cell>
          <cell r="Y41">
            <v>1.8</v>
          </cell>
        </row>
        <row r="43">
          <cell r="W43" t="str">
            <v>Высокий</v>
          </cell>
          <cell r="X43" t="str">
            <v>4-П</v>
          </cell>
          <cell r="Y43">
            <v>53</v>
          </cell>
        </row>
        <row r="44">
          <cell r="W44" t="str">
            <v>Средний</v>
          </cell>
          <cell r="X44" t="str">
            <v>4-П</v>
          </cell>
          <cell r="Y44">
            <v>43</v>
          </cell>
        </row>
        <row r="45">
          <cell r="W45" t="str">
            <v>Низкий</v>
          </cell>
          <cell r="X45" t="str">
            <v>4-П</v>
          </cell>
          <cell r="Y45">
            <v>4</v>
          </cell>
        </row>
        <row r="48">
          <cell r="W48" t="str">
            <v>Высокий</v>
          </cell>
          <cell r="X48" t="str">
            <v>4-Т</v>
          </cell>
          <cell r="Y48">
            <v>62.4</v>
          </cell>
        </row>
        <row r="49">
          <cell r="W49" t="str">
            <v>Средний</v>
          </cell>
          <cell r="X49" t="str">
            <v>4-Т</v>
          </cell>
          <cell r="Y49">
            <v>33.6</v>
          </cell>
        </row>
        <row r="50">
          <cell r="W50" t="str">
            <v>Низкий</v>
          </cell>
          <cell r="X50" t="str">
            <v>4-Т</v>
          </cell>
          <cell r="Y50">
            <v>4</v>
          </cell>
        </row>
        <row r="52">
          <cell r="W52" t="str">
            <v>Высокий</v>
          </cell>
          <cell r="X52" t="str">
            <v>4-С</v>
          </cell>
          <cell r="Y52">
            <v>68</v>
          </cell>
        </row>
        <row r="53">
          <cell r="W53" t="str">
            <v>Средний</v>
          </cell>
          <cell r="X53" t="str">
            <v>4-С</v>
          </cell>
          <cell r="Y53">
            <v>28</v>
          </cell>
        </row>
        <row r="54">
          <cell r="W54" t="str">
            <v>Низкий</v>
          </cell>
          <cell r="X54" t="str">
            <v>4-С</v>
          </cell>
          <cell r="Y54">
            <v>4.2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X47"/>
  <sheetViews>
    <sheetView topLeftCell="A29" zoomScale="80" zoomScaleNormal="80" workbookViewId="0">
      <selection activeCell="B14" sqref="B14:B16"/>
    </sheetView>
  </sheetViews>
  <sheetFormatPr defaultRowHeight="15"/>
  <cols>
    <col min="2" max="2" width="56.85546875" customWidth="1"/>
    <col min="7" max="7" width="9.28515625" bestFit="1" customWidth="1"/>
  </cols>
  <sheetData>
    <row r="1" spans="1:180" ht="15.75">
      <c r="A1" s="5" t="s">
        <v>15</v>
      </c>
      <c r="B1" s="10" t="s">
        <v>195</v>
      </c>
      <c r="C1" s="12"/>
      <c r="D1" s="12"/>
      <c r="E1" s="12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180" ht="15.75">
      <c r="A2" s="7" t="s">
        <v>836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DP2" s="143" t="s">
        <v>829</v>
      </c>
      <c r="DQ2" s="143"/>
    </row>
    <row r="3" spans="1:180" ht="15.75">
      <c r="A3" s="7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180" ht="15.75" customHeight="1">
      <c r="A4" s="167" t="s">
        <v>0</v>
      </c>
      <c r="B4" s="167" t="s">
        <v>93</v>
      </c>
      <c r="C4" s="169" t="s">
        <v>187</v>
      </c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50" t="s">
        <v>189</v>
      </c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151"/>
      <c r="AC4" s="151"/>
      <c r="AD4" s="151"/>
      <c r="AE4" s="151"/>
      <c r="AF4" s="151"/>
      <c r="AG4" s="151"/>
      <c r="AH4" s="151"/>
      <c r="AI4" s="151"/>
      <c r="AJ4" s="151"/>
      <c r="AK4" s="151"/>
      <c r="AL4" s="151"/>
      <c r="AM4" s="153" t="s">
        <v>469</v>
      </c>
      <c r="AN4" s="153"/>
      <c r="AO4" s="153"/>
      <c r="AP4" s="153"/>
      <c r="AQ4" s="153"/>
      <c r="AR4" s="153"/>
      <c r="AS4" s="153"/>
      <c r="AT4" s="153"/>
      <c r="AU4" s="153"/>
      <c r="AV4" s="153"/>
      <c r="AW4" s="153"/>
      <c r="AX4" s="153"/>
      <c r="AY4" s="157" t="s">
        <v>196</v>
      </c>
      <c r="AZ4" s="158"/>
      <c r="BA4" s="158"/>
      <c r="BB4" s="158"/>
      <c r="BC4" s="158"/>
      <c r="BD4" s="158"/>
      <c r="BE4" s="158"/>
      <c r="BF4" s="158"/>
      <c r="BG4" s="158"/>
      <c r="BH4" s="158"/>
      <c r="BI4" s="158"/>
      <c r="BJ4" s="158"/>
      <c r="BK4" s="158"/>
      <c r="BL4" s="158"/>
      <c r="BM4" s="158"/>
      <c r="BN4" s="158"/>
      <c r="BO4" s="158"/>
      <c r="BP4" s="158"/>
      <c r="BQ4" s="158"/>
      <c r="BR4" s="158"/>
      <c r="BS4" s="158"/>
      <c r="BT4" s="158"/>
      <c r="BU4" s="158"/>
      <c r="BV4" s="158"/>
      <c r="BW4" s="158"/>
      <c r="BX4" s="158"/>
      <c r="BY4" s="158"/>
      <c r="BZ4" s="158"/>
      <c r="CA4" s="158"/>
      <c r="CB4" s="158"/>
      <c r="CC4" s="158"/>
      <c r="CD4" s="158"/>
      <c r="CE4" s="158"/>
      <c r="CF4" s="158"/>
      <c r="CG4" s="158"/>
      <c r="CH4" s="158"/>
      <c r="CI4" s="158"/>
      <c r="CJ4" s="158"/>
      <c r="CK4" s="158"/>
      <c r="CL4" s="158"/>
      <c r="CM4" s="158"/>
      <c r="CN4" s="158"/>
      <c r="CO4" s="158"/>
      <c r="CP4" s="158"/>
      <c r="CQ4" s="158"/>
      <c r="CR4" s="158"/>
      <c r="CS4" s="158"/>
      <c r="CT4" s="158"/>
      <c r="CU4" s="158"/>
      <c r="CV4" s="158"/>
      <c r="CW4" s="158"/>
      <c r="CX4" s="158"/>
      <c r="CY4" s="158"/>
      <c r="CZ4" s="158"/>
      <c r="DA4" s="158"/>
      <c r="DB4" s="158"/>
      <c r="DC4" s="158"/>
      <c r="DD4" s="158"/>
      <c r="DE4" s="158"/>
      <c r="DF4" s="159"/>
      <c r="DG4" s="148" t="s">
        <v>200</v>
      </c>
      <c r="DH4" s="148"/>
      <c r="DI4" s="148"/>
      <c r="DJ4" s="148"/>
      <c r="DK4" s="148"/>
      <c r="DL4" s="148"/>
      <c r="DM4" s="148"/>
      <c r="DN4" s="148"/>
      <c r="DO4" s="148"/>
      <c r="DP4" s="148"/>
      <c r="DQ4" s="148"/>
      <c r="DR4" s="148"/>
    </row>
    <row r="5" spans="1:180" ht="15.75" customHeight="1">
      <c r="A5" s="167"/>
      <c r="B5" s="167"/>
      <c r="C5" s="173" t="s">
        <v>188</v>
      </c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52" t="s">
        <v>190</v>
      </c>
      <c r="P5" s="152"/>
      <c r="Q5" s="152"/>
      <c r="R5" s="152"/>
      <c r="S5" s="152"/>
      <c r="T5" s="152"/>
      <c r="U5" s="152"/>
      <c r="V5" s="152"/>
      <c r="W5" s="152"/>
      <c r="X5" s="152"/>
      <c r="Y5" s="152"/>
      <c r="Z5" s="152"/>
      <c r="AA5" s="149" t="s">
        <v>191</v>
      </c>
      <c r="AB5" s="149"/>
      <c r="AC5" s="149"/>
      <c r="AD5" s="149"/>
      <c r="AE5" s="149"/>
      <c r="AF5" s="149"/>
      <c r="AG5" s="149"/>
      <c r="AH5" s="149"/>
      <c r="AI5" s="149"/>
      <c r="AJ5" s="149"/>
      <c r="AK5" s="149"/>
      <c r="AL5" s="149"/>
      <c r="AM5" s="154" t="s">
        <v>13</v>
      </c>
      <c r="AN5" s="155"/>
      <c r="AO5" s="155"/>
      <c r="AP5" s="155"/>
      <c r="AQ5" s="155"/>
      <c r="AR5" s="155"/>
      <c r="AS5" s="155"/>
      <c r="AT5" s="155"/>
      <c r="AU5" s="155"/>
      <c r="AV5" s="155"/>
      <c r="AW5" s="155"/>
      <c r="AX5" s="156"/>
      <c r="AY5" s="154" t="s">
        <v>197</v>
      </c>
      <c r="AZ5" s="155"/>
      <c r="BA5" s="155"/>
      <c r="BB5" s="155"/>
      <c r="BC5" s="155"/>
      <c r="BD5" s="155"/>
      <c r="BE5" s="155"/>
      <c r="BF5" s="155"/>
      <c r="BG5" s="155"/>
      <c r="BH5" s="155"/>
      <c r="BI5" s="155"/>
      <c r="BJ5" s="156"/>
      <c r="BK5" s="160" t="s">
        <v>192</v>
      </c>
      <c r="BL5" s="160"/>
      <c r="BM5" s="160"/>
      <c r="BN5" s="160"/>
      <c r="BO5" s="160"/>
      <c r="BP5" s="160"/>
      <c r="BQ5" s="160"/>
      <c r="BR5" s="160"/>
      <c r="BS5" s="160"/>
      <c r="BT5" s="160"/>
      <c r="BU5" s="160"/>
      <c r="BV5" s="160"/>
      <c r="BW5" s="160" t="s">
        <v>198</v>
      </c>
      <c r="BX5" s="160"/>
      <c r="BY5" s="160"/>
      <c r="BZ5" s="160"/>
      <c r="CA5" s="160"/>
      <c r="CB5" s="160"/>
      <c r="CC5" s="160"/>
      <c r="CD5" s="160"/>
      <c r="CE5" s="160"/>
      <c r="CF5" s="160"/>
      <c r="CG5" s="160"/>
      <c r="CH5" s="160"/>
      <c r="CI5" s="164" t="s">
        <v>199</v>
      </c>
      <c r="CJ5" s="165"/>
      <c r="CK5" s="165"/>
      <c r="CL5" s="165"/>
      <c r="CM5" s="165"/>
      <c r="CN5" s="165"/>
      <c r="CO5" s="165"/>
      <c r="CP5" s="165"/>
      <c r="CQ5" s="165"/>
      <c r="CR5" s="165"/>
      <c r="CS5" s="165"/>
      <c r="CT5" s="166"/>
      <c r="CU5" s="161" t="s">
        <v>14</v>
      </c>
      <c r="CV5" s="162"/>
      <c r="CW5" s="162"/>
      <c r="CX5" s="162"/>
      <c r="CY5" s="162"/>
      <c r="CZ5" s="162"/>
      <c r="DA5" s="162"/>
      <c r="DB5" s="162"/>
      <c r="DC5" s="162"/>
      <c r="DD5" s="162"/>
      <c r="DE5" s="162"/>
      <c r="DF5" s="163"/>
      <c r="DG5" s="149" t="s">
        <v>194</v>
      </c>
      <c r="DH5" s="149"/>
      <c r="DI5" s="149"/>
      <c r="DJ5" s="149"/>
      <c r="DK5" s="149"/>
      <c r="DL5" s="149"/>
      <c r="DM5" s="149"/>
      <c r="DN5" s="149"/>
      <c r="DO5" s="149"/>
      <c r="DP5" s="149"/>
      <c r="DQ5" s="149"/>
      <c r="DR5" s="149"/>
    </row>
    <row r="6" spans="1:180" ht="0.75" customHeight="1">
      <c r="A6" s="167"/>
      <c r="B6" s="167"/>
      <c r="C6" s="174"/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4"/>
      <c r="P6" s="4"/>
      <c r="Q6" s="4"/>
      <c r="R6" s="4"/>
      <c r="S6" s="4"/>
      <c r="T6" s="4"/>
      <c r="U6" s="4"/>
      <c r="V6" s="4"/>
      <c r="W6" s="4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11"/>
      <c r="AN6" s="11"/>
      <c r="AO6" s="11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</row>
    <row r="7" spans="1:180" ht="15.75" hidden="1">
      <c r="A7" s="167"/>
      <c r="B7" s="167"/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74"/>
      <c r="N7" s="174"/>
      <c r="O7" s="8"/>
      <c r="P7" s="8"/>
      <c r="Q7" s="8"/>
      <c r="R7" s="8"/>
      <c r="S7" s="8"/>
      <c r="T7" s="8"/>
      <c r="U7" s="8"/>
      <c r="V7" s="8"/>
      <c r="W7" s="8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</row>
    <row r="8" spans="1:180" ht="15.75" hidden="1">
      <c r="A8" s="167"/>
      <c r="B8" s="167"/>
      <c r="C8" s="174"/>
      <c r="D8" s="174"/>
      <c r="E8" s="174"/>
      <c r="F8" s="174"/>
      <c r="G8" s="174"/>
      <c r="H8" s="174"/>
      <c r="I8" s="174"/>
      <c r="J8" s="174"/>
      <c r="K8" s="174"/>
      <c r="L8" s="174"/>
      <c r="M8" s="174"/>
      <c r="N8" s="174"/>
      <c r="O8" s="8"/>
      <c r="P8" s="8"/>
      <c r="Q8" s="8"/>
      <c r="R8" s="8"/>
      <c r="S8" s="8"/>
      <c r="T8" s="8"/>
      <c r="U8" s="8"/>
      <c r="V8" s="8"/>
      <c r="W8" s="8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</row>
    <row r="9" spans="1:180" ht="15.75" hidden="1">
      <c r="A9" s="167"/>
      <c r="B9" s="167"/>
      <c r="C9" s="174"/>
      <c r="D9" s="174"/>
      <c r="E9" s="174"/>
      <c r="F9" s="174"/>
      <c r="G9" s="174"/>
      <c r="H9" s="174"/>
      <c r="I9" s="174"/>
      <c r="J9" s="174"/>
      <c r="K9" s="174"/>
      <c r="L9" s="174"/>
      <c r="M9" s="174"/>
      <c r="N9" s="174"/>
      <c r="O9" s="8"/>
      <c r="P9" s="8"/>
      <c r="Q9" s="8"/>
      <c r="R9" s="8"/>
      <c r="S9" s="8"/>
      <c r="T9" s="8"/>
      <c r="U9" s="8"/>
      <c r="V9" s="8"/>
      <c r="W9" s="8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</row>
    <row r="10" spans="1:180" ht="15.75" hidden="1">
      <c r="A10" s="167"/>
      <c r="B10" s="167"/>
      <c r="C10" s="175"/>
      <c r="D10" s="175"/>
      <c r="E10" s="175"/>
      <c r="F10" s="175"/>
      <c r="G10" s="175"/>
      <c r="H10" s="175"/>
      <c r="I10" s="175"/>
      <c r="J10" s="175"/>
      <c r="K10" s="175"/>
      <c r="L10" s="175"/>
      <c r="M10" s="175"/>
      <c r="N10" s="175"/>
      <c r="O10" s="8"/>
      <c r="P10" s="8"/>
      <c r="Q10" s="8"/>
      <c r="R10" s="8"/>
      <c r="S10" s="8"/>
      <c r="T10" s="8"/>
      <c r="U10" s="8"/>
      <c r="V10" s="8"/>
      <c r="W10" s="8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</row>
    <row r="11" spans="1:180" ht="15.75">
      <c r="A11" s="167"/>
      <c r="B11" s="167"/>
      <c r="C11" s="171" t="s">
        <v>16</v>
      </c>
      <c r="D11" s="172" t="s">
        <v>2</v>
      </c>
      <c r="E11" s="172" t="s">
        <v>3</v>
      </c>
      <c r="F11" s="172" t="s">
        <v>17</v>
      </c>
      <c r="G11" s="172" t="s">
        <v>8</v>
      </c>
      <c r="H11" s="172" t="s">
        <v>1</v>
      </c>
      <c r="I11" s="177" t="s">
        <v>18</v>
      </c>
      <c r="J11" s="173"/>
      <c r="K11" s="173"/>
      <c r="L11" s="177" t="s">
        <v>19</v>
      </c>
      <c r="M11" s="173"/>
      <c r="N11" s="173"/>
      <c r="O11" s="152" t="s">
        <v>25</v>
      </c>
      <c r="P11" s="152"/>
      <c r="Q11" s="152"/>
      <c r="R11" s="152" t="s">
        <v>2</v>
      </c>
      <c r="S11" s="152"/>
      <c r="T11" s="152"/>
      <c r="U11" s="152" t="s">
        <v>26</v>
      </c>
      <c r="V11" s="152"/>
      <c r="W11" s="152"/>
      <c r="X11" s="152" t="s">
        <v>9</v>
      </c>
      <c r="Y11" s="152"/>
      <c r="Z11" s="152"/>
      <c r="AA11" s="152" t="s">
        <v>4</v>
      </c>
      <c r="AB11" s="152"/>
      <c r="AC11" s="152"/>
      <c r="AD11" s="149" t="s">
        <v>5</v>
      </c>
      <c r="AE11" s="149"/>
      <c r="AF11" s="149"/>
      <c r="AG11" s="152" t="s">
        <v>12</v>
      </c>
      <c r="AH11" s="152"/>
      <c r="AI11" s="152"/>
      <c r="AJ11" s="152" t="s">
        <v>6</v>
      </c>
      <c r="AK11" s="152"/>
      <c r="AL11" s="152"/>
      <c r="AM11" s="149" t="s">
        <v>201</v>
      </c>
      <c r="AN11" s="149"/>
      <c r="AO11" s="149"/>
      <c r="AP11" s="149" t="s">
        <v>202</v>
      </c>
      <c r="AQ11" s="149"/>
      <c r="AR11" s="149"/>
      <c r="AS11" s="149" t="s">
        <v>203</v>
      </c>
      <c r="AT11" s="149"/>
      <c r="AU11" s="149"/>
      <c r="AV11" s="149" t="s">
        <v>204</v>
      </c>
      <c r="AW11" s="149"/>
      <c r="AX11" s="149"/>
      <c r="AY11" s="149" t="s">
        <v>20</v>
      </c>
      <c r="AZ11" s="149"/>
      <c r="BA11" s="149"/>
      <c r="BB11" s="149" t="s">
        <v>21</v>
      </c>
      <c r="BC11" s="149"/>
      <c r="BD11" s="149"/>
      <c r="BE11" s="149" t="s">
        <v>22</v>
      </c>
      <c r="BF11" s="149"/>
      <c r="BG11" s="149"/>
      <c r="BH11" s="149" t="s">
        <v>23</v>
      </c>
      <c r="BI11" s="149"/>
      <c r="BJ11" s="149"/>
      <c r="BK11" s="149" t="s">
        <v>24</v>
      </c>
      <c r="BL11" s="149"/>
      <c r="BM11" s="149"/>
      <c r="BN11" s="149" t="s">
        <v>27</v>
      </c>
      <c r="BO11" s="149"/>
      <c r="BP11" s="149"/>
      <c r="BQ11" s="149" t="s">
        <v>28</v>
      </c>
      <c r="BR11" s="149"/>
      <c r="BS11" s="149"/>
      <c r="BT11" s="149" t="s">
        <v>29</v>
      </c>
      <c r="BU11" s="149"/>
      <c r="BV11" s="149"/>
      <c r="BW11" s="149" t="s">
        <v>30</v>
      </c>
      <c r="BX11" s="149"/>
      <c r="BY11" s="149"/>
      <c r="BZ11" s="149" t="s">
        <v>205</v>
      </c>
      <c r="CA11" s="149"/>
      <c r="CB11" s="149"/>
      <c r="CC11" s="149" t="s">
        <v>206</v>
      </c>
      <c r="CD11" s="149"/>
      <c r="CE11" s="149"/>
      <c r="CF11" s="149" t="s">
        <v>207</v>
      </c>
      <c r="CG11" s="149"/>
      <c r="CH11" s="149"/>
      <c r="CI11" s="149" t="s">
        <v>208</v>
      </c>
      <c r="CJ11" s="149"/>
      <c r="CK11" s="149"/>
      <c r="CL11" s="149" t="s">
        <v>209</v>
      </c>
      <c r="CM11" s="149"/>
      <c r="CN11" s="149"/>
      <c r="CO11" s="149" t="s">
        <v>210</v>
      </c>
      <c r="CP11" s="149"/>
      <c r="CQ11" s="149"/>
      <c r="CR11" s="149" t="s">
        <v>211</v>
      </c>
      <c r="CS11" s="149"/>
      <c r="CT11" s="149"/>
      <c r="CU11" s="149" t="s">
        <v>212</v>
      </c>
      <c r="CV11" s="149"/>
      <c r="CW11" s="149"/>
      <c r="CX11" s="149" t="s">
        <v>213</v>
      </c>
      <c r="CY11" s="149"/>
      <c r="CZ11" s="149"/>
      <c r="DA11" s="149" t="s">
        <v>214</v>
      </c>
      <c r="DB11" s="149"/>
      <c r="DC11" s="149"/>
      <c r="DD11" s="149" t="s">
        <v>215</v>
      </c>
      <c r="DE11" s="149"/>
      <c r="DF11" s="149"/>
      <c r="DG11" s="149" t="s">
        <v>216</v>
      </c>
      <c r="DH11" s="149"/>
      <c r="DI11" s="149"/>
      <c r="DJ11" s="149" t="s">
        <v>217</v>
      </c>
      <c r="DK11" s="149"/>
      <c r="DL11" s="149"/>
      <c r="DM11" s="149" t="s">
        <v>218</v>
      </c>
      <c r="DN11" s="149"/>
      <c r="DO11" s="149"/>
      <c r="DP11" s="149" t="s">
        <v>219</v>
      </c>
      <c r="DQ11" s="149"/>
      <c r="DR11" s="149"/>
    </row>
    <row r="12" spans="1:180" ht="51" customHeight="1">
      <c r="A12" s="167"/>
      <c r="B12" s="168"/>
      <c r="C12" s="176" t="s">
        <v>470</v>
      </c>
      <c r="D12" s="176"/>
      <c r="E12" s="176"/>
      <c r="F12" s="176" t="s">
        <v>474</v>
      </c>
      <c r="G12" s="176"/>
      <c r="H12" s="176"/>
      <c r="I12" s="176" t="s">
        <v>117</v>
      </c>
      <c r="J12" s="176"/>
      <c r="K12" s="176"/>
      <c r="L12" s="176" t="s">
        <v>119</v>
      </c>
      <c r="M12" s="176"/>
      <c r="N12" s="176"/>
      <c r="O12" s="176" t="s">
        <v>478</v>
      </c>
      <c r="P12" s="176"/>
      <c r="Q12" s="176"/>
      <c r="R12" s="176" t="s">
        <v>479</v>
      </c>
      <c r="S12" s="176"/>
      <c r="T12" s="176"/>
      <c r="U12" s="176" t="s">
        <v>481</v>
      </c>
      <c r="V12" s="176"/>
      <c r="W12" s="176"/>
      <c r="X12" s="176" t="s">
        <v>484</v>
      </c>
      <c r="Y12" s="176"/>
      <c r="Z12" s="176"/>
      <c r="AA12" s="176" t="s">
        <v>487</v>
      </c>
      <c r="AB12" s="176"/>
      <c r="AC12" s="176"/>
      <c r="AD12" s="176" t="s">
        <v>132</v>
      </c>
      <c r="AE12" s="176"/>
      <c r="AF12" s="176"/>
      <c r="AG12" s="176" t="s">
        <v>490</v>
      </c>
      <c r="AH12" s="176"/>
      <c r="AI12" s="176"/>
      <c r="AJ12" s="176" t="s">
        <v>492</v>
      </c>
      <c r="AK12" s="176"/>
      <c r="AL12" s="176"/>
      <c r="AM12" s="176" t="s">
        <v>493</v>
      </c>
      <c r="AN12" s="176"/>
      <c r="AO12" s="176"/>
      <c r="AP12" s="182" t="s">
        <v>279</v>
      </c>
      <c r="AQ12" s="182"/>
      <c r="AR12" s="182"/>
      <c r="AS12" s="182" t="s">
        <v>497</v>
      </c>
      <c r="AT12" s="182"/>
      <c r="AU12" s="182"/>
      <c r="AV12" s="182" t="s">
        <v>501</v>
      </c>
      <c r="AW12" s="182"/>
      <c r="AX12" s="182"/>
      <c r="AY12" s="182" t="s">
        <v>503</v>
      </c>
      <c r="AZ12" s="182"/>
      <c r="BA12" s="182"/>
      <c r="BB12" s="182" t="s">
        <v>506</v>
      </c>
      <c r="BC12" s="182"/>
      <c r="BD12" s="182"/>
      <c r="BE12" s="182" t="s">
        <v>507</v>
      </c>
      <c r="BF12" s="182"/>
      <c r="BG12" s="182"/>
      <c r="BH12" s="182" t="s">
        <v>508</v>
      </c>
      <c r="BI12" s="182"/>
      <c r="BJ12" s="182"/>
      <c r="BK12" s="182" t="s">
        <v>509</v>
      </c>
      <c r="BL12" s="182"/>
      <c r="BM12" s="182"/>
      <c r="BN12" s="182" t="s">
        <v>511</v>
      </c>
      <c r="BO12" s="182"/>
      <c r="BP12" s="182"/>
      <c r="BQ12" s="182" t="s">
        <v>512</v>
      </c>
      <c r="BR12" s="182"/>
      <c r="BS12" s="182"/>
      <c r="BT12" s="182" t="s">
        <v>513</v>
      </c>
      <c r="BU12" s="182"/>
      <c r="BV12" s="182"/>
      <c r="BW12" s="182" t="s">
        <v>516</v>
      </c>
      <c r="BX12" s="182"/>
      <c r="BY12" s="182"/>
      <c r="BZ12" s="182" t="s">
        <v>517</v>
      </c>
      <c r="CA12" s="182"/>
      <c r="CB12" s="182"/>
      <c r="CC12" s="182" t="s">
        <v>521</v>
      </c>
      <c r="CD12" s="182"/>
      <c r="CE12" s="182"/>
      <c r="CF12" s="182" t="s">
        <v>524</v>
      </c>
      <c r="CG12" s="182"/>
      <c r="CH12" s="182"/>
      <c r="CI12" s="182" t="s">
        <v>525</v>
      </c>
      <c r="CJ12" s="182"/>
      <c r="CK12" s="182"/>
      <c r="CL12" s="182" t="s">
        <v>527</v>
      </c>
      <c r="CM12" s="182"/>
      <c r="CN12" s="182"/>
      <c r="CO12" s="182" t="s">
        <v>528</v>
      </c>
      <c r="CP12" s="182"/>
      <c r="CQ12" s="182"/>
      <c r="CR12" s="182" t="s">
        <v>530</v>
      </c>
      <c r="CS12" s="182"/>
      <c r="CT12" s="182"/>
      <c r="CU12" s="182" t="s">
        <v>531</v>
      </c>
      <c r="CV12" s="182"/>
      <c r="CW12" s="182"/>
      <c r="CX12" s="182" t="s">
        <v>532</v>
      </c>
      <c r="CY12" s="182"/>
      <c r="CZ12" s="182"/>
      <c r="DA12" s="182" t="s">
        <v>533</v>
      </c>
      <c r="DB12" s="182"/>
      <c r="DC12" s="182"/>
      <c r="DD12" s="182" t="s">
        <v>534</v>
      </c>
      <c r="DE12" s="182"/>
      <c r="DF12" s="182"/>
      <c r="DG12" s="183" t="s">
        <v>536</v>
      </c>
      <c r="DH12" s="183"/>
      <c r="DI12" s="183"/>
      <c r="DJ12" s="183" t="s">
        <v>540</v>
      </c>
      <c r="DK12" s="183"/>
      <c r="DL12" s="183"/>
      <c r="DM12" s="176" t="s">
        <v>543</v>
      </c>
      <c r="DN12" s="176"/>
      <c r="DO12" s="176"/>
      <c r="DP12" s="176" t="s">
        <v>545</v>
      </c>
      <c r="DQ12" s="176"/>
      <c r="DR12" s="176"/>
      <c r="DS12" s="57"/>
      <c r="DT12" s="57"/>
      <c r="DU12" s="57"/>
      <c r="DV12" s="57"/>
      <c r="DW12" s="57"/>
      <c r="DX12" s="57"/>
      <c r="DY12" s="57"/>
      <c r="DZ12" s="57"/>
      <c r="EA12" s="57"/>
      <c r="EB12" s="57"/>
      <c r="EC12" s="57"/>
      <c r="ED12" s="57"/>
      <c r="EE12" s="57"/>
      <c r="EF12" s="57"/>
      <c r="EG12" s="57"/>
      <c r="EH12" s="57"/>
      <c r="EI12" s="57"/>
      <c r="EJ12" s="57"/>
      <c r="EK12" s="57"/>
      <c r="EL12" s="57"/>
      <c r="EM12" s="57"/>
      <c r="EN12" s="57"/>
      <c r="EO12" s="57"/>
      <c r="EP12" s="57"/>
      <c r="EQ12" s="57"/>
      <c r="ER12" s="57"/>
      <c r="ES12" s="57"/>
      <c r="ET12" s="57"/>
      <c r="EU12" s="57"/>
      <c r="EV12" s="57"/>
      <c r="EW12" s="57"/>
      <c r="EX12" s="57"/>
      <c r="EY12" s="57"/>
      <c r="EZ12" s="57"/>
      <c r="FA12" s="57"/>
      <c r="FB12" s="57"/>
      <c r="FC12" s="57"/>
      <c r="FD12" s="57"/>
      <c r="FE12" s="57"/>
      <c r="FF12" s="57"/>
      <c r="FG12" s="57"/>
      <c r="FH12" s="57"/>
      <c r="FI12" s="57"/>
      <c r="FJ12" s="57"/>
      <c r="FK12" s="57"/>
      <c r="FL12" s="57"/>
      <c r="FM12" s="57"/>
      <c r="FN12" s="57"/>
      <c r="FO12" s="57"/>
      <c r="FP12" s="57"/>
    </row>
    <row r="13" spans="1:180" ht="102.75" customHeight="1">
      <c r="A13" s="167"/>
      <c r="B13" s="168"/>
      <c r="C13" s="41" t="s">
        <v>471</v>
      </c>
      <c r="D13" s="41" t="s">
        <v>472</v>
      </c>
      <c r="E13" s="41" t="s">
        <v>473</v>
      </c>
      <c r="F13" s="41" t="s">
        <v>113</v>
      </c>
      <c r="G13" s="41" t="s">
        <v>114</v>
      </c>
      <c r="H13" s="41" t="s">
        <v>115</v>
      </c>
      <c r="I13" s="41" t="s">
        <v>475</v>
      </c>
      <c r="J13" s="41" t="s">
        <v>476</v>
      </c>
      <c r="K13" s="41" t="s">
        <v>477</v>
      </c>
      <c r="L13" s="41" t="s">
        <v>120</v>
      </c>
      <c r="M13" s="41" t="s">
        <v>121</v>
      </c>
      <c r="N13" s="41" t="s">
        <v>122</v>
      </c>
      <c r="O13" s="41" t="s">
        <v>123</v>
      </c>
      <c r="P13" s="41" t="s">
        <v>124</v>
      </c>
      <c r="Q13" s="41" t="s">
        <v>125</v>
      </c>
      <c r="R13" s="41" t="s">
        <v>126</v>
      </c>
      <c r="S13" s="41" t="s">
        <v>313</v>
      </c>
      <c r="T13" s="41" t="s">
        <v>480</v>
      </c>
      <c r="U13" s="41" t="s">
        <v>482</v>
      </c>
      <c r="V13" s="41" t="s">
        <v>483</v>
      </c>
      <c r="W13" s="41" t="s">
        <v>102</v>
      </c>
      <c r="X13" s="41" t="s">
        <v>397</v>
      </c>
      <c r="Y13" s="41" t="s">
        <v>485</v>
      </c>
      <c r="Z13" s="41" t="s">
        <v>486</v>
      </c>
      <c r="AA13" s="41" t="s">
        <v>131</v>
      </c>
      <c r="AB13" s="41" t="s">
        <v>488</v>
      </c>
      <c r="AC13" s="41" t="s">
        <v>489</v>
      </c>
      <c r="AD13" s="41" t="s">
        <v>103</v>
      </c>
      <c r="AE13" s="41" t="s">
        <v>108</v>
      </c>
      <c r="AF13" s="41" t="s">
        <v>104</v>
      </c>
      <c r="AG13" s="41" t="s">
        <v>133</v>
      </c>
      <c r="AH13" s="41" t="s">
        <v>491</v>
      </c>
      <c r="AI13" s="41" t="s">
        <v>157</v>
      </c>
      <c r="AJ13" s="41" t="s">
        <v>134</v>
      </c>
      <c r="AK13" s="41" t="s">
        <v>135</v>
      </c>
      <c r="AL13" s="41" t="s">
        <v>136</v>
      </c>
      <c r="AM13" s="41" t="s">
        <v>494</v>
      </c>
      <c r="AN13" s="41" t="s">
        <v>495</v>
      </c>
      <c r="AO13" s="41" t="s">
        <v>496</v>
      </c>
      <c r="AP13" s="41" t="s">
        <v>280</v>
      </c>
      <c r="AQ13" s="41" t="s">
        <v>281</v>
      </c>
      <c r="AR13" s="41" t="s">
        <v>282</v>
      </c>
      <c r="AS13" s="41" t="s">
        <v>498</v>
      </c>
      <c r="AT13" s="41" t="s">
        <v>499</v>
      </c>
      <c r="AU13" s="41" t="s">
        <v>500</v>
      </c>
      <c r="AV13" s="41" t="s">
        <v>284</v>
      </c>
      <c r="AW13" s="41" t="s">
        <v>502</v>
      </c>
      <c r="AX13" s="41" t="s">
        <v>285</v>
      </c>
      <c r="AY13" s="17" t="s">
        <v>137</v>
      </c>
      <c r="AZ13" s="17" t="s">
        <v>504</v>
      </c>
      <c r="BA13" s="17" t="s">
        <v>505</v>
      </c>
      <c r="BB13" s="17" t="s">
        <v>138</v>
      </c>
      <c r="BC13" s="17" t="s">
        <v>139</v>
      </c>
      <c r="BD13" s="17" t="s">
        <v>140</v>
      </c>
      <c r="BE13" s="17" t="s">
        <v>141</v>
      </c>
      <c r="BF13" s="17" t="s">
        <v>387</v>
      </c>
      <c r="BG13" s="17" t="s">
        <v>142</v>
      </c>
      <c r="BH13" s="17" t="s">
        <v>95</v>
      </c>
      <c r="BI13" s="17" t="s">
        <v>143</v>
      </c>
      <c r="BJ13" s="17" t="s">
        <v>144</v>
      </c>
      <c r="BK13" s="17" t="s">
        <v>289</v>
      </c>
      <c r="BL13" s="17" t="s">
        <v>510</v>
      </c>
      <c r="BM13" s="17" t="s">
        <v>290</v>
      </c>
      <c r="BN13" s="17" t="s">
        <v>286</v>
      </c>
      <c r="BO13" s="17" t="s">
        <v>287</v>
      </c>
      <c r="BP13" s="17" t="s">
        <v>288</v>
      </c>
      <c r="BQ13" s="17" t="s">
        <v>291</v>
      </c>
      <c r="BR13" s="17" t="s">
        <v>443</v>
      </c>
      <c r="BS13" s="17" t="s">
        <v>292</v>
      </c>
      <c r="BT13" s="17" t="s">
        <v>293</v>
      </c>
      <c r="BU13" s="17" t="s">
        <v>514</v>
      </c>
      <c r="BV13" s="17" t="s">
        <v>515</v>
      </c>
      <c r="BW13" s="17" t="s">
        <v>110</v>
      </c>
      <c r="BX13" s="17" t="s">
        <v>111</v>
      </c>
      <c r="BY13" s="17" t="s">
        <v>127</v>
      </c>
      <c r="BZ13" s="17" t="s">
        <v>518</v>
      </c>
      <c r="CA13" s="17" t="s">
        <v>519</v>
      </c>
      <c r="CB13" s="17" t="s">
        <v>520</v>
      </c>
      <c r="CC13" s="17" t="s">
        <v>522</v>
      </c>
      <c r="CD13" s="17" t="s">
        <v>295</v>
      </c>
      <c r="CE13" s="17" t="s">
        <v>523</v>
      </c>
      <c r="CF13" s="17" t="s">
        <v>296</v>
      </c>
      <c r="CG13" s="17" t="s">
        <v>297</v>
      </c>
      <c r="CH13" s="17" t="s">
        <v>298</v>
      </c>
      <c r="CI13" s="17" t="s">
        <v>299</v>
      </c>
      <c r="CJ13" s="17" t="s">
        <v>526</v>
      </c>
      <c r="CK13" s="17" t="s">
        <v>300</v>
      </c>
      <c r="CL13" s="17" t="s">
        <v>301</v>
      </c>
      <c r="CM13" s="17" t="s">
        <v>302</v>
      </c>
      <c r="CN13" s="17" t="s">
        <v>303</v>
      </c>
      <c r="CO13" s="17" t="s">
        <v>118</v>
      </c>
      <c r="CP13" s="17" t="s">
        <v>304</v>
      </c>
      <c r="CQ13" s="17" t="s">
        <v>529</v>
      </c>
      <c r="CR13" s="17" t="s">
        <v>305</v>
      </c>
      <c r="CS13" s="17" t="s">
        <v>306</v>
      </c>
      <c r="CT13" s="17" t="s">
        <v>307</v>
      </c>
      <c r="CU13" s="17" t="s">
        <v>310</v>
      </c>
      <c r="CV13" s="17" t="s">
        <v>311</v>
      </c>
      <c r="CW13" s="17" t="s">
        <v>312</v>
      </c>
      <c r="CX13" s="17" t="s">
        <v>314</v>
      </c>
      <c r="CY13" s="17" t="s">
        <v>315</v>
      </c>
      <c r="CZ13" s="17" t="s">
        <v>316</v>
      </c>
      <c r="DA13" s="17" t="s">
        <v>317</v>
      </c>
      <c r="DB13" s="17" t="s">
        <v>105</v>
      </c>
      <c r="DC13" s="17" t="s">
        <v>318</v>
      </c>
      <c r="DD13" s="17" t="s">
        <v>535</v>
      </c>
      <c r="DE13" s="17" t="s">
        <v>283</v>
      </c>
      <c r="DF13" s="17" t="s">
        <v>107</v>
      </c>
      <c r="DG13" s="41" t="s">
        <v>537</v>
      </c>
      <c r="DH13" s="41" t="s">
        <v>538</v>
      </c>
      <c r="DI13" s="41" t="s">
        <v>539</v>
      </c>
      <c r="DJ13" s="41" t="s">
        <v>444</v>
      </c>
      <c r="DK13" s="41" t="s">
        <v>541</v>
      </c>
      <c r="DL13" s="41" t="s">
        <v>542</v>
      </c>
      <c r="DM13" s="78" t="s">
        <v>319</v>
      </c>
      <c r="DN13" s="78" t="s">
        <v>320</v>
      </c>
      <c r="DO13" s="78" t="s">
        <v>544</v>
      </c>
      <c r="DP13" s="78" t="s">
        <v>321</v>
      </c>
      <c r="DQ13" s="78" t="s">
        <v>112</v>
      </c>
      <c r="DR13" s="78" t="s">
        <v>322</v>
      </c>
      <c r="DS13" s="72"/>
      <c r="DT13" s="72"/>
      <c r="DU13" s="72"/>
      <c r="DV13" s="72"/>
      <c r="DW13" s="72"/>
      <c r="DX13" s="72"/>
      <c r="DY13" s="72"/>
      <c r="DZ13" s="72"/>
      <c r="EA13" s="72"/>
      <c r="EB13" s="72"/>
      <c r="EC13" s="72"/>
      <c r="ED13" s="72"/>
      <c r="EE13" s="72"/>
      <c r="EF13" s="72"/>
      <c r="EG13" s="72"/>
      <c r="EH13" s="72"/>
      <c r="EI13" s="72"/>
      <c r="EJ13" s="72"/>
      <c r="EK13" s="72"/>
      <c r="EL13" s="72"/>
      <c r="EM13" s="72"/>
      <c r="EN13" s="72"/>
      <c r="EO13" s="72"/>
      <c r="EP13" s="72"/>
      <c r="EQ13" s="72"/>
      <c r="ER13" s="72"/>
      <c r="ES13" s="72"/>
      <c r="ET13" s="72"/>
      <c r="EU13" s="72"/>
      <c r="EV13" s="72"/>
      <c r="EW13" s="72"/>
      <c r="EX13" s="72"/>
      <c r="EY13" s="72"/>
      <c r="EZ13" s="72"/>
      <c r="FA13" s="72"/>
      <c r="FB13" s="72"/>
      <c r="FC13" s="72"/>
      <c r="FD13" s="72"/>
      <c r="FE13" s="72"/>
      <c r="FF13" s="72"/>
      <c r="FG13" s="72"/>
      <c r="FH13" s="72"/>
      <c r="FI13" s="72"/>
      <c r="FJ13" s="72"/>
      <c r="FK13" s="72"/>
      <c r="FL13" s="72"/>
      <c r="FM13" s="72"/>
      <c r="FN13" s="72"/>
      <c r="FO13" s="72"/>
      <c r="FP13" s="72"/>
      <c r="FQ13" s="86"/>
      <c r="FR13" s="73"/>
      <c r="FS13" s="73"/>
      <c r="FT13" s="73"/>
      <c r="FU13" s="73"/>
      <c r="FV13" s="73"/>
      <c r="FW13" s="73"/>
      <c r="FX13" s="73"/>
    </row>
    <row r="14" spans="1:180" ht="21" customHeight="1">
      <c r="A14" s="1">
        <v>1</v>
      </c>
      <c r="B14" s="214" t="s">
        <v>840</v>
      </c>
      <c r="C14" s="53">
        <v>1</v>
      </c>
      <c r="D14" s="53"/>
      <c r="E14" s="53"/>
      <c r="F14" s="53">
        <v>1</v>
      </c>
      <c r="G14" s="53"/>
      <c r="H14" s="53"/>
      <c r="I14" s="53">
        <v>1</v>
      </c>
      <c r="J14" s="53"/>
      <c r="K14" s="53"/>
      <c r="L14" s="53">
        <v>1</v>
      </c>
      <c r="M14" s="53"/>
      <c r="N14" s="53"/>
      <c r="O14" s="53">
        <v>1</v>
      </c>
      <c r="P14" s="53"/>
      <c r="Q14" s="53"/>
      <c r="R14" s="53">
        <v>1</v>
      </c>
      <c r="S14" s="53"/>
      <c r="T14" s="53"/>
      <c r="U14" s="53">
        <v>1</v>
      </c>
      <c r="V14" s="53"/>
      <c r="W14" s="53"/>
      <c r="X14" s="53">
        <v>1</v>
      </c>
      <c r="Y14" s="53"/>
      <c r="Z14" s="53"/>
      <c r="AA14" s="53">
        <v>1</v>
      </c>
      <c r="AB14" s="53"/>
      <c r="AC14" s="53"/>
      <c r="AD14" s="53">
        <v>1</v>
      </c>
      <c r="AE14" s="53"/>
      <c r="AF14" s="53"/>
      <c r="AG14" s="53">
        <v>1</v>
      </c>
      <c r="AH14" s="53"/>
      <c r="AI14" s="53"/>
      <c r="AJ14" s="53">
        <v>1</v>
      </c>
      <c r="AK14" s="53"/>
      <c r="AL14" s="53"/>
      <c r="AM14" s="53">
        <v>1</v>
      </c>
      <c r="AN14" s="53"/>
      <c r="AO14" s="53"/>
      <c r="AP14" s="53">
        <v>1</v>
      </c>
      <c r="AQ14" s="53"/>
      <c r="AR14" s="53"/>
      <c r="AS14" s="53">
        <v>1</v>
      </c>
      <c r="AT14" s="53"/>
      <c r="AU14" s="53"/>
      <c r="AV14" s="53">
        <v>1</v>
      </c>
      <c r="AW14" s="53"/>
      <c r="AX14" s="53"/>
      <c r="AY14" s="53">
        <v>1</v>
      </c>
      <c r="AZ14" s="53"/>
      <c r="BA14" s="53"/>
      <c r="BB14" s="53">
        <v>1</v>
      </c>
      <c r="BC14" s="53"/>
      <c r="BD14" s="53"/>
      <c r="BE14" s="53">
        <v>1</v>
      </c>
      <c r="BF14" s="53"/>
      <c r="BG14" s="53"/>
      <c r="BH14" s="53">
        <v>1</v>
      </c>
      <c r="BI14" s="53"/>
      <c r="BJ14" s="53"/>
      <c r="BK14" s="53">
        <v>1</v>
      </c>
      <c r="BL14" s="53"/>
      <c r="BM14" s="53"/>
      <c r="BN14" s="53">
        <v>1</v>
      </c>
      <c r="BO14" s="53"/>
      <c r="BP14" s="53"/>
      <c r="BQ14" s="53">
        <v>1</v>
      </c>
      <c r="BR14" s="53"/>
      <c r="BS14" s="53"/>
      <c r="BT14" s="53">
        <v>1</v>
      </c>
      <c r="BU14" s="53"/>
      <c r="BV14" s="53"/>
      <c r="BW14" s="53">
        <v>1</v>
      </c>
      <c r="BX14" s="53"/>
      <c r="BY14" s="53"/>
      <c r="BZ14" s="53">
        <v>1</v>
      </c>
      <c r="CA14" s="53"/>
      <c r="CB14" s="53"/>
      <c r="CC14" s="53">
        <v>1</v>
      </c>
      <c r="CD14" s="53"/>
      <c r="CE14" s="53"/>
      <c r="CF14" s="53">
        <v>1</v>
      </c>
      <c r="CG14" s="53"/>
      <c r="CH14" s="53"/>
      <c r="CI14" s="53">
        <v>1</v>
      </c>
      <c r="CJ14" s="53"/>
      <c r="CK14" s="53"/>
      <c r="CL14" s="53">
        <v>1</v>
      </c>
      <c r="CM14" s="53"/>
      <c r="CN14" s="53"/>
      <c r="CO14" s="53">
        <v>1</v>
      </c>
      <c r="CP14" s="53"/>
      <c r="CQ14" s="53"/>
      <c r="CR14" s="53">
        <v>1</v>
      </c>
      <c r="CS14" s="53"/>
      <c r="CT14" s="53"/>
      <c r="CU14" s="53">
        <v>1</v>
      </c>
      <c r="CV14" s="53"/>
      <c r="CW14" s="53"/>
      <c r="CX14" s="53">
        <v>1</v>
      </c>
      <c r="CY14" s="53"/>
      <c r="CZ14" s="53"/>
      <c r="DA14" s="53">
        <v>1</v>
      </c>
      <c r="DB14" s="53"/>
      <c r="DC14" s="53"/>
      <c r="DD14" s="53">
        <v>1</v>
      </c>
      <c r="DE14" s="53"/>
      <c r="DF14" s="53"/>
      <c r="DG14" s="53">
        <v>1</v>
      </c>
      <c r="DH14" s="53"/>
      <c r="DI14" s="53"/>
      <c r="DJ14" s="53">
        <v>1</v>
      </c>
      <c r="DK14" s="53"/>
      <c r="DL14" s="53"/>
      <c r="DM14" s="53">
        <v>1</v>
      </c>
      <c r="DN14" s="53"/>
      <c r="DO14" s="53"/>
      <c r="DP14" s="53">
        <v>1</v>
      </c>
      <c r="DQ14" s="53"/>
      <c r="DR14" s="53"/>
      <c r="DS14" s="82"/>
      <c r="DT14" s="82"/>
      <c r="DU14" s="82"/>
      <c r="DV14" s="82"/>
      <c r="DW14" s="82"/>
      <c r="DX14" s="82"/>
      <c r="DY14" s="83"/>
      <c r="DZ14" s="83"/>
      <c r="EA14" s="84"/>
      <c r="EB14" s="83"/>
      <c r="EC14" s="83"/>
      <c r="ED14" s="84"/>
      <c r="EE14" s="83"/>
      <c r="EF14" s="83"/>
      <c r="EG14" s="84"/>
      <c r="EH14" s="83"/>
      <c r="EI14" s="83"/>
      <c r="EJ14" s="84"/>
      <c r="EK14" s="83"/>
      <c r="EL14" s="83"/>
      <c r="EM14" s="84"/>
      <c r="EN14" s="83"/>
      <c r="EO14" s="83"/>
      <c r="EP14" s="84"/>
      <c r="EQ14" s="83"/>
      <c r="ER14" s="83"/>
      <c r="ES14" s="84"/>
      <c r="ET14" s="83"/>
      <c r="EU14" s="83"/>
      <c r="EV14" s="84"/>
      <c r="EW14" s="83"/>
      <c r="EX14" s="83"/>
      <c r="EY14" s="84"/>
      <c r="EZ14" s="83"/>
      <c r="FA14" s="83"/>
      <c r="FB14" s="84"/>
      <c r="FC14" s="83"/>
      <c r="FD14" s="83"/>
      <c r="FE14" s="84"/>
      <c r="FF14" s="83"/>
      <c r="FG14" s="83"/>
      <c r="FH14" s="84"/>
      <c r="FI14" s="72"/>
      <c r="FJ14" s="72"/>
      <c r="FK14" s="72"/>
      <c r="FL14" s="72"/>
      <c r="FM14" s="72"/>
      <c r="FN14" s="72"/>
      <c r="FO14" s="72"/>
      <c r="FP14" s="72"/>
      <c r="FQ14" s="86"/>
      <c r="FR14" s="73"/>
      <c r="FS14" s="73"/>
      <c r="FT14" s="73"/>
      <c r="FU14" s="73"/>
      <c r="FV14" s="73"/>
      <c r="FW14" s="73"/>
      <c r="FX14" s="73"/>
    </row>
    <row r="15" spans="1:180" ht="21" customHeight="1">
      <c r="A15" s="1">
        <v>2</v>
      </c>
      <c r="B15" s="214" t="s">
        <v>841</v>
      </c>
      <c r="C15" s="53">
        <v>1</v>
      </c>
      <c r="D15" s="53"/>
      <c r="E15" s="53"/>
      <c r="F15" s="53">
        <v>1</v>
      </c>
      <c r="G15" s="53"/>
      <c r="H15" s="53"/>
      <c r="I15" s="53">
        <v>1</v>
      </c>
      <c r="J15" s="53"/>
      <c r="K15" s="53"/>
      <c r="L15" s="53">
        <v>1</v>
      </c>
      <c r="M15" s="53"/>
      <c r="N15" s="53"/>
      <c r="O15" s="53">
        <v>1</v>
      </c>
      <c r="P15" s="53"/>
      <c r="Q15" s="53"/>
      <c r="R15" s="54"/>
      <c r="S15" s="54">
        <v>1</v>
      </c>
      <c r="T15" s="54"/>
      <c r="U15" s="54"/>
      <c r="V15" s="54">
        <v>1</v>
      </c>
      <c r="W15" s="54"/>
      <c r="X15" s="54"/>
      <c r="Y15" s="54">
        <v>1</v>
      </c>
      <c r="Z15" s="54"/>
      <c r="AA15" s="54"/>
      <c r="AB15" s="54">
        <v>1</v>
      </c>
      <c r="AC15" s="54"/>
      <c r="AD15" s="54"/>
      <c r="AE15" s="54">
        <v>1</v>
      </c>
      <c r="AF15" s="54"/>
      <c r="AG15" s="54"/>
      <c r="AH15" s="54">
        <v>1</v>
      </c>
      <c r="AI15" s="54"/>
      <c r="AJ15" s="54"/>
      <c r="AK15" s="54">
        <v>1</v>
      </c>
      <c r="AL15" s="54"/>
      <c r="AM15" s="54">
        <v>1</v>
      </c>
      <c r="AN15" s="54"/>
      <c r="AO15" s="54"/>
      <c r="AP15" s="54">
        <v>1</v>
      </c>
      <c r="AQ15" s="54"/>
      <c r="AR15" s="54"/>
      <c r="AS15" s="54">
        <v>1</v>
      </c>
      <c r="AT15" s="54"/>
      <c r="AU15" s="54"/>
      <c r="AV15" s="54">
        <v>1</v>
      </c>
      <c r="AW15" s="54"/>
      <c r="AX15" s="54"/>
      <c r="AY15" s="54">
        <v>1</v>
      </c>
      <c r="AZ15" s="54"/>
      <c r="BA15" s="54"/>
      <c r="BB15" s="54">
        <v>1</v>
      </c>
      <c r="BC15" s="54"/>
      <c r="BD15" s="54"/>
      <c r="BE15" s="54">
        <v>1</v>
      </c>
      <c r="BF15" s="54"/>
      <c r="BG15" s="54"/>
      <c r="BH15" s="54">
        <v>1</v>
      </c>
      <c r="BI15" s="54"/>
      <c r="BJ15" s="54"/>
      <c r="BK15" s="54">
        <v>1</v>
      </c>
      <c r="BL15" s="54"/>
      <c r="BM15" s="54"/>
      <c r="BN15" s="54">
        <v>1</v>
      </c>
      <c r="BO15" s="54"/>
      <c r="BP15" s="54"/>
      <c r="BQ15" s="54">
        <v>1</v>
      </c>
      <c r="BR15" s="54"/>
      <c r="BS15" s="54"/>
      <c r="BT15" s="54">
        <v>1</v>
      </c>
      <c r="BU15" s="54"/>
      <c r="BV15" s="54"/>
      <c r="BW15" s="54">
        <v>1</v>
      </c>
      <c r="BX15" s="54"/>
      <c r="BY15" s="54"/>
      <c r="BZ15" s="54">
        <v>1</v>
      </c>
      <c r="CA15" s="54"/>
      <c r="CB15" s="54"/>
      <c r="CC15" s="54">
        <v>1</v>
      </c>
      <c r="CD15" s="54"/>
      <c r="CE15" s="54"/>
      <c r="CF15" s="54">
        <v>1</v>
      </c>
      <c r="CG15" s="54"/>
      <c r="CH15" s="54"/>
      <c r="CI15" s="54">
        <v>1</v>
      </c>
      <c r="CJ15" s="54"/>
      <c r="CK15" s="54"/>
      <c r="CL15" s="54">
        <v>1</v>
      </c>
      <c r="CM15" s="54"/>
      <c r="CN15" s="54"/>
      <c r="CO15" s="54">
        <v>1</v>
      </c>
      <c r="CP15" s="54"/>
      <c r="CQ15" s="54"/>
      <c r="CR15" s="54">
        <v>1</v>
      </c>
      <c r="CS15" s="54"/>
      <c r="CT15" s="54"/>
      <c r="CU15" s="54">
        <v>1</v>
      </c>
      <c r="CV15" s="54"/>
      <c r="CW15" s="54"/>
      <c r="CX15" s="54">
        <v>1</v>
      </c>
      <c r="CY15" s="54"/>
      <c r="CZ15" s="54"/>
      <c r="DA15" s="54">
        <v>1</v>
      </c>
      <c r="DB15" s="54"/>
      <c r="DC15" s="54"/>
      <c r="DD15" s="54">
        <v>1</v>
      </c>
      <c r="DE15" s="54"/>
      <c r="DF15" s="54"/>
      <c r="DG15" s="54">
        <v>1</v>
      </c>
      <c r="DH15" s="54"/>
      <c r="DI15" s="54"/>
      <c r="DJ15" s="54">
        <v>1</v>
      </c>
      <c r="DK15" s="54"/>
      <c r="DL15" s="54"/>
      <c r="DM15" s="54">
        <v>1</v>
      </c>
      <c r="DN15" s="54"/>
      <c r="DO15" s="54"/>
      <c r="DP15" s="54">
        <v>1</v>
      </c>
      <c r="DQ15" s="54"/>
      <c r="DR15" s="54"/>
      <c r="DS15" s="82"/>
      <c r="DT15" s="82"/>
      <c r="DU15" s="82"/>
      <c r="DV15" s="82"/>
      <c r="DW15" s="82"/>
      <c r="DX15" s="82"/>
      <c r="DY15" s="83"/>
      <c r="DZ15" s="83"/>
      <c r="EA15" s="84"/>
      <c r="EB15" s="83"/>
      <c r="EC15" s="83"/>
      <c r="ED15" s="84"/>
      <c r="EE15" s="83"/>
      <c r="EF15" s="83"/>
      <c r="EG15" s="84"/>
      <c r="EH15" s="83"/>
      <c r="EI15" s="83"/>
      <c r="EJ15" s="84"/>
      <c r="EK15" s="83"/>
      <c r="EL15" s="83"/>
      <c r="EM15" s="84"/>
      <c r="EN15" s="83"/>
      <c r="EO15" s="83"/>
      <c r="EP15" s="84"/>
      <c r="EQ15" s="83"/>
      <c r="ER15" s="83"/>
      <c r="ES15" s="84"/>
      <c r="ET15" s="83"/>
      <c r="EU15" s="83"/>
      <c r="EV15" s="84"/>
      <c r="EW15" s="83"/>
      <c r="EX15" s="83"/>
      <c r="EY15" s="84"/>
      <c r="EZ15" s="83"/>
      <c r="FA15" s="83"/>
      <c r="FB15" s="84"/>
      <c r="FC15" s="83"/>
      <c r="FD15" s="83"/>
      <c r="FE15" s="84"/>
      <c r="FF15" s="83"/>
      <c r="FG15" s="83"/>
      <c r="FH15" s="84"/>
      <c r="FI15" s="72"/>
      <c r="FJ15" s="72"/>
      <c r="FK15" s="72"/>
      <c r="FL15" s="72"/>
      <c r="FM15" s="72"/>
      <c r="FN15" s="72"/>
      <c r="FO15" s="72"/>
      <c r="FP15" s="72"/>
      <c r="FQ15" s="86"/>
      <c r="FR15" s="73"/>
      <c r="FS15" s="73"/>
      <c r="FT15" s="73"/>
      <c r="FU15" s="73"/>
      <c r="FV15" s="73"/>
      <c r="FW15" s="73"/>
      <c r="FX15" s="73"/>
    </row>
    <row r="16" spans="1:180" ht="21" customHeight="1">
      <c r="A16" s="1">
        <v>3</v>
      </c>
      <c r="B16" s="214" t="s">
        <v>842</v>
      </c>
      <c r="C16" s="54"/>
      <c r="D16" s="54">
        <v>1</v>
      </c>
      <c r="E16" s="54"/>
      <c r="F16" s="54"/>
      <c r="G16" s="54">
        <v>1</v>
      </c>
      <c r="H16" s="54"/>
      <c r="I16" s="54"/>
      <c r="J16" s="54">
        <v>1</v>
      </c>
      <c r="K16" s="54"/>
      <c r="L16" s="54"/>
      <c r="M16" s="54">
        <v>1</v>
      </c>
      <c r="N16" s="54"/>
      <c r="O16" s="54"/>
      <c r="P16" s="54">
        <v>1</v>
      </c>
      <c r="Q16" s="54"/>
      <c r="R16" s="54"/>
      <c r="S16" s="54">
        <v>1</v>
      </c>
      <c r="T16" s="54"/>
      <c r="U16" s="54"/>
      <c r="V16" s="54">
        <v>1</v>
      </c>
      <c r="W16" s="54"/>
      <c r="X16" s="54"/>
      <c r="Y16" s="54">
        <v>1</v>
      </c>
      <c r="Z16" s="54"/>
      <c r="AA16" s="54"/>
      <c r="AB16" s="54">
        <v>1</v>
      </c>
      <c r="AC16" s="54"/>
      <c r="AD16" s="54"/>
      <c r="AE16" s="54">
        <v>1</v>
      </c>
      <c r="AF16" s="54"/>
      <c r="AG16" s="54"/>
      <c r="AH16" s="54">
        <v>1</v>
      </c>
      <c r="AI16" s="54"/>
      <c r="AJ16" s="54"/>
      <c r="AK16" s="54">
        <v>1</v>
      </c>
      <c r="AL16" s="54"/>
      <c r="AM16" s="54">
        <v>1</v>
      </c>
      <c r="AN16" s="54"/>
      <c r="AO16" s="54"/>
      <c r="AP16" s="54">
        <v>1</v>
      </c>
      <c r="AQ16" s="54"/>
      <c r="AR16" s="54"/>
      <c r="AS16" s="54">
        <v>1</v>
      </c>
      <c r="AT16" s="54"/>
      <c r="AU16" s="54"/>
      <c r="AV16" s="54">
        <v>1</v>
      </c>
      <c r="AW16" s="54"/>
      <c r="AX16" s="54"/>
      <c r="AY16" s="54"/>
      <c r="AZ16" s="54">
        <v>1</v>
      </c>
      <c r="BA16" s="54"/>
      <c r="BB16" s="54"/>
      <c r="BC16" s="54">
        <v>1</v>
      </c>
      <c r="BD16" s="54"/>
      <c r="BE16" s="54"/>
      <c r="BF16" s="54">
        <v>1</v>
      </c>
      <c r="BG16" s="54"/>
      <c r="BH16" s="54"/>
      <c r="BI16" s="54">
        <v>1</v>
      </c>
      <c r="BJ16" s="54"/>
      <c r="BK16" s="54"/>
      <c r="BL16" s="54">
        <v>1</v>
      </c>
      <c r="BM16" s="54"/>
      <c r="BN16" s="54"/>
      <c r="BO16" s="54">
        <v>1</v>
      </c>
      <c r="BP16" s="54"/>
      <c r="BQ16" s="54"/>
      <c r="BR16" s="54">
        <v>1</v>
      </c>
      <c r="BS16" s="54"/>
      <c r="BT16" s="54"/>
      <c r="BU16" s="54">
        <v>1</v>
      </c>
      <c r="BV16" s="54"/>
      <c r="BW16" s="54"/>
      <c r="BX16" s="54">
        <v>1</v>
      </c>
      <c r="BY16" s="54"/>
      <c r="BZ16" s="54"/>
      <c r="CA16" s="54">
        <v>1</v>
      </c>
      <c r="CB16" s="54"/>
      <c r="CC16" s="54"/>
      <c r="CD16" s="54">
        <v>1</v>
      </c>
      <c r="CE16" s="54"/>
      <c r="CF16" s="54"/>
      <c r="CG16" s="54">
        <v>1</v>
      </c>
      <c r="CH16" s="54"/>
      <c r="CI16" s="54"/>
      <c r="CJ16" s="54">
        <v>1</v>
      </c>
      <c r="CK16" s="54"/>
      <c r="CL16" s="54"/>
      <c r="CM16" s="54">
        <v>1</v>
      </c>
      <c r="CN16" s="54"/>
      <c r="CO16" s="54"/>
      <c r="CP16" s="54">
        <v>1</v>
      </c>
      <c r="CQ16" s="54"/>
      <c r="CR16" s="54"/>
      <c r="CS16" s="54">
        <v>1</v>
      </c>
      <c r="CT16" s="54"/>
      <c r="CU16" s="54"/>
      <c r="CV16" s="54">
        <v>1</v>
      </c>
      <c r="CW16" s="54"/>
      <c r="CX16" s="54"/>
      <c r="CY16" s="54">
        <v>1</v>
      </c>
      <c r="CZ16" s="54"/>
      <c r="DA16" s="54"/>
      <c r="DB16" s="54">
        <v>1</v>
      </c>
      <c r="DC16" s="54"/>
      <c r="DD16" s="54"/>
      <c r="DE16" s="54">
        <v>1</v>
      </c>
      <c r="DF16" s="54"/>
      <c r="DG16" s="54"/>
      <c r="DH16" s="54">
        <v>1</v>
      </c>
      <c r="DI16" s="54"/>
      <c r="DJ16" s="54"/>
      <c r="DK16" s="54">
        <v>1</v>
      </c>
      <c r="DL16" s="54"/>
      <c r="DM16" s="54"/>
      <c r="DN16" s="54">
        <v>1</v>
      </c>
      <c r="DO16" s="54"/>
      <c r="DP16" s="54"/>
      <c r="DQ16" s="54">
        <v>1</v>
      </c>
      <c r="DR16" s="54"/>
      <c r="DS16" s="82"/>
      <c r="DT16" s="82"/>
      <c r="DU16" s="82"/>
      <c r="DV16" s="82"/>
      <c r="DW16" s="82"/>
      <c r="DX16" s="82"/>
      <c r="DY16" s="83"/>
      <c r="DZ16" s="82"/>
      <c r="EA16" s="84"/>
      <c r="EB16" s="83"/>
      <c r="EC16" s="82"/>
      <c r="ED16" s="84"/>
      <c r="EE16" s="83"/>
      <c r="EF16" s="82"/>
      <c r="EG16" s="84"/>
      <c r="EH16" s="83"/>
      <c r="EI16" s="82"/>
      <c r="EJ16" s="84"/>
      <c r="EK16" s="83"/>
      <c r="EL16" s="82"/>
      <c r="EM16" s="84"/>
      <c r="EN16" s="83"/>
      <c r="EO16" s="82"/>
      <c r="EP16" s="84"/>
      <c r="EQ16" s="83"/>
      <c r="ER16" s="82"/>
      <c r="ES16" s="84"/>
      <c r="ET16" s="83"/>
      <c r="EU16" s="82"/>
      <c r="EV16" s="84"/>
      <c r="EW16" s="83"/>
      <c r="EX16" s="82"/>
      <c r="EY16" s="84"/>
      <c r="EZ16" s="83"/>
      <c r="FA16" s="82"/>
      <c r="FB16" s="84"/>
      <c r="FC16" s="83"/>
      <c r="FD16" s="82"/>
      <c r="FE16" s="84"/>
      <c r="FF16" s="83"/>
      <c r="FG16" s="82"/>
      <c r="FH16" s="84"/>
      <c r="FI16" s="72"/>
      <c r="FJ16" s="72"/>
      <c r="FK16" s="72"/>
      <c r="FL16" s="72"/>
      <c r="FM16" s="72"/>
      <c r="FN16" s="72"/>
      <c r="FO16" s="72"/>
      <c r="FP16" s="72"/>
      <c r="FQ16" s="86"/>
      <c r="FR16" s="73"/>
      <c r="FS16" s="73"/>
      <c r="FT16" s="73"/>
      <c r="FU16" s="73"/>
      <c r="FV16" s="73"/>
      <c r="FW16" s="73"/>
      <c r="FX16" s="73"/>
    </row>
    <row r="17" spans="1:180">
      <c r="A17" s="178" t="s">
        <v>94</v>
      </c>
      <c r="B17" s="179"/>
      <c r="C17" s="2">
        <f t="shared" ref="C17:AH17" si="0">SUM(C14:C16)</f>
        <v>2</v>
      </c>
      <c r="D17" s="2">
        <f t="shared" si="0"/>
        <v>1</v>
      </c>
      <c r="E17" s="2">
        <f t="shared" si="0"/>
        <v>0</v>
      </c>
      <c r="F17" s="2">
        <f t="shared" si="0"/>
        <v>2</v>
      </c>
      <c r="G17" s="2">
        <f t="shared" si="0"/>
        <v>1</v>
      </c>
      <c r="H17" s="2">
        <f t="shared" si="0"/>
        <v>0</v>
      </c>
      <c r="I17" s="2">
        <f t="shared" si="0"/>
        <v>2</v>
      </c>
      <c r="J17" s="2">
        <f t="shared" si="0"/>
        <v>1</v>
      </c>
      <c r="K17" s="2">
        <f t="shared" si="0"/>
        <v>0</v>
      </c>
      <c r="L17" s="2">
        <f t="shared" si="0"/>
        <v>2</v>
      </c>
      <c r="M17" s="2">
        <f>SUM(M14:M16)</f>
        <v>1</v>
      </c>
      <c r="N17" s="2">
        <f t="shared" si="0"/>
        <v>0</v>
      </c>
      <c r="O17" s="2">
        <f t="shared" si="0"/>
        <v>2</v>
      </c>
      <c r="P17" s="2">
        <f t="shared" si="0"/>
        <v>1</v>
      </c>
      <c r="Q17" s="2">
        <f t="shared" si="0"/>
        <v>0</v>
      </c>
      <c r="R17" s="2">
        <f t="shared" si="0"/>
        <v>1</v>
      </c>
      <c r="S17" s="2">
        <f t="shared" si="0"/>
        <v>2</v>
      </c>
      <c r="T17" s="2">
        <f t="shared" si="0"/>
        <v>0</v>
      </c>
      <c r="U17" s="2">
        <f t="shared" si="0"/>
        <v>1</v>
      </c>
      <c r="V17" s="2">
        <f t="shared" si="0"/>
        <v>2</v>
      </c>
      <c r="W17" s="2">
        <f t="shared" si="0"/>
        <v>0</v>
      </c>
      <c r="X17" s="2">
        <f t="shared" si="0"/>
        <v>1</v>
      </c>
      <c r="Y17" s="2">
        <f t="shared" si="0"/>
        <v>2</v>
      </c>
      <c r="Z17" s="2">
        <f t="shared" si="0"/>
        <v>0</v>
      </c>
      <c r="AA17" s="2">
        <f t="shared" si="0"/>
        <v>1</v>
      </c>
      <c r="AB17" s="2">
        <f t="shared" si="0"/>
        <v>2</v>
      </c>
      <c r="AC17" s="2">
        <f t="shared" si="0"/>
        <v>0</v>
      </c>
      <c r="AD17" s="2">
        <f t="shared" si="0"/>
        <v>1</v>
      </c>
      <c r="AE17" s="2">
        <f t="shared" si="0"/>
        <v>2</v>
      </c>
      <c r="AF17" s="2">
        <f t="shared" si="0"/>
        <v>0</v>
      </c>
      <c r="AG17" s="2">
        <f t="shared" si="0"/>
        <v>1</v>
      </c>
      <c r="AH17" s="2">
        <f t="shared" si="0"/>
        <v>2</v>
      </c>
      <c r="AI17" s="2">
        <f t="shared" ref="AI17:BN17" si="1">SUM(AI14:AI16)</f>
        <v>0</v>
      </c>
      <c r="AJ17" s="2">
        <f t="shared" si="1"/>
        <v>1</v>
      </c>
      <c r="AK17" s="2">
        <f t="shared" si="1"/>
        <v>2</v>
      </c>
      <c r="AL17" s="2">
        <f t="shared" si="1"/>
        <v>0</v>
      </c>
      <c r="AM17" s="2">
        <f t="shared" si="1"/>
        <v>3</v>
      </c>
      <c r="AN17" s="2">
        <f t="shared" si="1"/>
        <v>0</v>
      </c>
      <c r="AO17" s="2">
        <f t="shared" si="1"/>
        <v>0</v>
      </c>
      <c r="AP17" s="2">
        <f t="shared" si="1"/>
        <v>3</v>
      </c>
      <c r="AQ17" s="2">
        <f t="shared" si="1"/>
        <v>0</v>
      </c>
      <c r="AR17" s="2">
        <f t="shared" si="1"/>
        <v>0</v>
      </c>
      <c r="AS17" s="2">
        <f t="shared" si="1"/>
        <v>3</v>
      </c>
      <c r="AT17" s="2">
        <f t="shared" si="1"/>
        <v>0</v>
      </c>
      <c r="AU17" s="2">
        <f t="shared" si="1"/>
        <v>0</v>
      </c>
      <c r="AV17" s="2">
        <f t="shared" si="1"/>
        <v>3</v>
      </c>
      <c r="AW17" s="2">
        <f t="shared" si="1"/>
        <v>0</v>
      </c>
      <c r="AX17" s="2">
        <f t="shared" si="1"/>
        <v>0</v>
      </c>
      <c r="AY17" s="2">
        <f t="shared" si="1"/>
        <v>2</v>
      </c>
      <c r="AZ17" s="2">
        <f t="shared" si="1"/>
        <v>1</v>
      </c>
      <c r="BA17" s="2">
        <f t="shared" si="1"/>
        <v>0</v>
      </c>
      <c r="BB17" s="2">
        <f t="shared" si="1"/>
        <v>2</v>
      </c>
      <c r="BC17" s="2">
        <f t="shared" si="1"/>
        <v>1</v>
      </c>
      <c r="BD17" s="2">
        <f t="shared" si="1"/>
        <v>0</v>
      </c>
      <c r="BE17" s="2">
        <f t="shared" si="1"/>
        <v>2</v>
      </c>
      <c r="BF17" s="2">
        <f t="shared" si="1"/>
        <v>1</v>
      </c>
      <c r="BG17" s="2">
        <f t="shared" si="1"/>
        <v>0</v>
      </c>
      <c r="BH17" s="2">
        <f t="shared" si="1"/>
        <v>2</v>
      </c>
      <c r="BI17" s="2">
        <f t="shared" si="1"/>
        <v>1</v>
      </c>
      <c r="BJ17" s="2">
        <f t="shared" si="1"/>
        <v>0</v>
      </c>
      <c r="BK17" s="2">
        <f t="shared" si="1"/>
        <v>2</v>
      </c>
      <c r="BL17" s="2">
        <f t="shared" si="1"/>
        <v>1</v>
      </c>
      <c r="BM17" s="2">
        <f t="shared" si="1"/>
        <v>0</v>
      </c>
      <c r="BN17" s="2">
        <f t="shared" si="1"/>
        <v>2</v>
      </c>
      <c r="BO17" s="2">
        <f t="shared" ref="BO17:CT17" si="2">SUM(BO14:BO16)</f>
        <v>1</v>
      </c>
      <c r="BP17" s="2">
        <f t="shared" si="2"/>
        <v>0</v>
      </c>
      <c r="BQ17" s="2">
        <f t="shared" si="2"/>
        <v>2</v>
      </c>
      <c r="BR17" s="2">
        <f t="shared" si="2"/>
        <v>1</v>
      </c>
      <c r="BS17" s="2">
        <f t="shared" si="2"/>
        <v>0</v>
      </c>
      <c r="BT17" s="2">
        <f t="shared" si="2"/>
        <v>2</v>
      </c>
      <c r="BU17" s="2">
        <f t="shared" si="2"/>
        <v>1</v>
      </c>
      <c r="BV17" s="2">
        <f t="shared" si="2"/>
        <v>0</v>
      </c>
      <c r="BW17" s="2">
        <f t="shared" si="2"/>
        <v>2</v>
      </c>
      <c r="BX17" s="2">
        <f t="shared" si="2"/>
        <v>1</v>
      </c>
      <c r="BY17" s="2">
        <f t="shared" si="2"/>
        <v>0</v>
      </c>
      <c r="BZ17" s="2">
        <f t="shared" si="2"/>
        <v>2</v>
      </c>
      <c r="CA17" s="2">
        <f t="shared" si="2"/>
        <v>1</v>
      </c>
      <c r="CB17" s="2">
        <f t="shared" si="2"/>
        <v>0</v>
      </c>
      <c r="CC17" s="2">
        <f t="shared" si="2"/>
        <v>2</v>
      </c>
      <c r="CD17" s="2">
        <f t="shared" si="2"/>
        <v>1</v>
      </c>
      <c r="CE17" s="2">
        <f t="shared" si="2"/>
        <v>0</v>
      </c>
      <c r="CF17" s="2">
        <f t="shared" si="2"/>
        <v>2</v>
      </c>
      <c r="CG17" s="2">
        <f t="shared" si="2"/>
        <v>1</v>
      </c>
      <c r="CH17" s="2">
        <f t="shared" si="2"/>
        <v>0</v>
      </c>
      <c r="CI17" s="2">
        <f t="shared" si="2"/>
        <v>2</v>
      </c>
      <c r="CJ17" s="2">
        <f t="shared" si="2"/>
        <v>1</v>
      </c>
      <c r="CK17" s="2">
        <f t="shared" si="2"/>
        <v>0</v>
      </c>
      <c r="CL17" s="2">
        <f t="shared" si="2"/>
        <v>2</v>
      </c>
      <c r="CM17" s="2">
        <f t="shared" si="2"/>
        <v>1</v>
      </c>
      <c r="CN17" s="2">
        <f t="shared" si="2"/>
        <v>0</v>
      </c>
      <c r="CO17" s="2">
        <f t="shared" si="2"/>
        <v>2</v>
      </c>
      <c r="CP17" s="2">
        <f t="shared" si="2"/>
        <v>1</v>
      </c>
      <c r="CQ17" s="2">
        <f t="shared" si="2"/>
        <v>0</v>
      </c>
      <c r="CR17" s="2">
        <f t="shared" si="2"/>
        <v>2</v>
      </c>
      <c r="CS17" s="2">
        <f t="shared" si="2"/>
        <v>1</v>
      </c>
      <c r="CT17" s="2">
        <f t="shared" si="2"/>
        <v>0</v>
      </c>
      <c r="CU17" s="2">
        <f t="shared" ref="CU17:DR17" si="3">SUM(CU14:CU16)</f>
        <v>2</v>
      </c>
      <c r="CV17" s="2">
        <f t="shared" si="3"/>
        <v>1</v>
      </c>
      <c r="CW17" s="2">
        <f t="shared" si="3"/>
        <v>0</v>
      </c>
      <c r="CX17" s="2">
        <f t="shared" si="3"/>
        <v>2</v>
      </c>
      <c r="CY17" s="2">
        <f t="shared" si="3"/>
        <v>1</v>
      </c>
      <c r="CZ17" s="2">
        <f t="shared" si="3"/>
        <v>0</v>
      </c>
      <c r="DA17" s="2">
        <f t="shared" si="3"/>
        <v>2</v>
      </c>
      <c r="DB17" s="2">
        <f t="shared" si="3"/>
        <v>1</v>
      </c>
      <c r="DC17" s="2">
        <f t="shared" si="3"/>
        <v>0</v>
      </c>
      <c r="DD17" s="2">
        <f t="shared" si="3"/>
        <v>2</v>
      </c>
      <c r="DE17" s="2">
        <f t="shared" si="3"/>
        <v>1</v>
      </c>
      <c r="DF17" s="2">
        <f t="shared" si="3"/>
        <v>0</v>
      </c>
      <c r="DG17" s="2">
        <f t="shared" si="3"/>
        <v>2</v>
      </c>
      <c r="DH17" s="2">
        <f t="shared" si="3"/>
        <v>1</v>
      </c>
      <c r="DI17" s="2">
        <f t="shared" si="3"/>
        <v>0</v>
      </c>
      <c r="DJ17" s="2">
        <f t="shared" si="3"/>
        <v>2</v>
      </c>
      <c r="DK17" s="2">
        <f t="shared" si="3"/>
        <v>1</v>
      </c>
      <c r="DL17" s="2">
        <f t="shared" si="3"/>
        <v>0</v>
      </c>
      <c r="DM17" s="81">
        <f t="shared" si="3"/>
        <v>2</v>
      </c>
      <c r="DN17" s="81">
        <f t="shared" si="3"/>
        <v>1</v>
      </c>
      <c r="DO17" s="81">
        <f t="shared" si="3"/>
        <v>0</v>
      </c>
      <c r="DP17" s="81">
        <f t="shared" si="3"/>
        <v>2</v>
      </c>
      <c r="DQ17" s="81">
        <f t="shared" si="3"/>
        <v>1</v>
      </c>
      <c r="DR17" s="81">
        <f t="shared" si="3"/>
        <v>0</v>
      </c>
      <c r="DS17" s="72"/>
      <c r="DT17" s="72"/>
      <c r="DU17" s="72"/>
      <c r="DV17" s="72"/>
      <c r="DW17" s="72"/>
      <c r="DX17" s="72"/>
      <c r="DY17" s="72"/>
      <c r="DZ17" s="72"/>
      <c r="EA17" s="72"/>
      <c r="EB17" s="72"/>
      <c r="EC17" s="72"/>
      <c r="ED17" s="72"/>
      <c r="EE17" s="72"/>
      <c r="EF17" s="72"/>
      <c r="EG17" s="72"/>
      <c r="EH17" s="72"/>
      <c r="EI17" s="72"/>
      <c r="EJ17" s="72"/>
      <c r="EK17" s="72"/>
      <c r="EL17" s="72"/>
      <c r="EM17" s="72"/>
      <c r="EN17" s="72"/>
      <c r="EO17" s="72"/>
      <c r="EP17" s="72"/>
      <c r="EQ17" s="72"/>
      <c r="ER17" s="72"/>
      <c r="ES17" s="72"/>
      <c r="ET17" s="72"/>
      <c r="EU17" s="72"/>
      <c r="EV17" s="72"/>
      <c r="EW17" s="72"/>
      <c r="EX17" s="72"/>
      <c r="EY17" s="72"/>
      <c r="EZ17" s="72"/>
      <c r="FA17" s="72"/>
      <c r="FB17" s="72"/>
      <c r="FC17" s="72"/>
      <c r="FD17" s="72"/>
      <c r="FE17" s="72"/>
      <c r="FF17" s="72"/>
      <c r="FG17" s="72"/>
      <c r="FH17" s="72"/>
      <c r="FI17" s="72"/>
      <c r="FJ17" s="72"/>
      <c r="FK17" s="72"/>
      <c r="FL17" s="72"/>
      <c r="FM17" s="72"/>
      <c r="FN17" s="72"/>
      <c r="FO17" s="72"/>
      <c r="FP17" s="72"/>
      <c r="FQ17" s="86"/>
      <c r="FR17" s="73"/>
      <c r="FS17" s="73"/>
      <c r="FT17" s="73"/>
      <c r="FU17" s="73"/>
      <c r="FV17" s="73"/>
      <c r="FW17" s="73"/>
      <c r="FX17" s="73"/>
    </row>
    <row r="18" spans="1:180" ht="37.5" customHeight="1">
      <c r="A18" s="180" t="s">
        <v>465</v>
      </c>
      <c r="B18" s="181"/>
      <c r="C18" s="15">
        <f>C17/3%</f>
        <v>66.666666666666671</v>
      </c>
      <c r="D18" s="15">
        <f t="shared" ref="D18:BO18" si="4">D17/3%</f>
        <v>33.333333333333336</v>
      </c>
      <c r="E18" s="15">
        <f t="shared" si="4"/>
        <v>0</v>
      </c>
      <c r="F18" s="15">
        <f t="shared" si="4"/>
        <v>66.666666666666671</v>
      </c>
      <c r="G18" s="15">
        <f t="shared" si="4"/>
        <v>33.333333333333336</v>
      </c>
      <c r="H18" s="15">
        <f t="shared" si="4"/>
        <v>0</v>
      </c>
      <c r="I18" s="15">
        <f t="shared" si="4"/>
        <v>66.666666666666671</v>
      </c>
      <c r="J18" s="15">
        <f t="shared" si="4"/>
        <v>33.333333333333336</v>
      </c>
      <c r="K18" s="15">
        <f t="shared" si="4"/>
        <v>0</v>
      </c>
      <c r="L18" s="15">
        <f t="shared" si="4"/>
        <v>66.666666666666671</v>
      </c>
      <c r="M18" s="15">
        <f t="shared" si="4"/>
        <v>33.333333333333336</v>
      </c>
      <c r="N18" s="15">
        <f t="shared" si="4"/>
        <v>0</v>
      </c>
      <c r="O18" s="15">
        <f t="shared" si="4"/>
        <v>66.666666666666671</v>
      </c>
      <c r="P18" s="15">
        <f t="shared" si="4"/>
        <v>33.333333333333336</v>
      </c>
      <c r="Q18" s="15">
        <f t="shared" si="4"/>
        <v>0</v>
      </c>
      <c r="R18" s="15">
        <f t="shared" si="4"/>
        <v>33.333333333333336</v>
      </c>
      <c r="S18" s="15">
        <f t="shared" si="4"/>
        <v>66.666666666666671</v>
      </c>
      <c r="T18" s="15">
        <f t="shared" si="4"/>
        <v>0</v>
      </c>
      <c r="U18" s="15">
        <f t="shared" si="4"/>
        <v>33.333333333333336</v>
      </c>
      <c r="V18" s="15">
        <f t="shared" si="4"/>
        <v>66.666666666666671</v>
      </c>
      <c r="W18" s="15">
        <f t="shared" si="4"/>
        <v>0</v>
      </c>
      <c r="X18" s="15">
        <f t="shared" si="4"/>
        <v>33.333333333333336</v>
      </c>
      <c r="Y18" s="15">
        <f t="shared" si="4"/>
        <v>66.666666666666671</v>
      </c>
      <c r="Z18" s="15">
        <f t="shared" si="4"/>
        <v>0</v>
      </c>
      <c r="AA18" s="15">
        <f t="shared" si="4"/>
        <v>33.333333333333336</v>
      </c>
      <c r="AB18" s="15">
        <f t="shared" si="4"/>
        <v>66.666666666666671</v>
      </c>
      <c r="AC18" s="15">
        <f t="shared" si="4"/>
        <v>0</v>
      </c>
      <c r="AD18" s="15">
        <f t="shared" si="4"/>
        <v>33.333333333333336</v>
      </c>
      <c r="AE18" s="15">
        <f t="shared" si="4"/>
        <v>66.666666666666671</v>
      </c>
      <c r="AF18" s="15">
        <f t="shared" si="4"/>
        <v>0</v>
      </c>
      <c r="AG18" s="15">
        <f t="shared" si="4"/>
        <v>33.333333333333336</v>
      </c>
      <c r="AH18" s="15">
        <f t="shared" si="4"/>
        <v>66.666666666666671</v>
      </c>
      <c r="AI18" s="15">
        <f t="shared" si="4"/>
        <v>0</v>
      </c>
      <c r="AJ18" s="15">
        <f t="shared" si="4"/>
        <v>33.333333333333336</v>
      </c>
      <c r="AK18" s="15">
        <f t="shared" si="4"/>
        <v>66.666666666666671</v>
      </c>
      <c r="AL18" s="15">
        <f t="shared" si="4"/>
        <v>0</v>
      </c>
      <c r="AM18" s="15">
        <f t="shared" si="4"/>
        <v>100</v>
      </c>
      <c r="AN18" s="15">
        <f t="shared" si="4"/>
        <v>0</v>
      </c>
      <c r="AO18" s="15">
        <f t="shared" si="4"/>
        <v>0</v>
      </c>
      <c r="AP18" s="15">
        <f t="shared" si="4"/>
        <v>100</v>
      </c>
      <c r="AQ18" s="15">
        <f t="shared" si="4"/>
        <v>0</v>
      </c>
      <c r="AR18" s="15">
        <f t="shared" si="4"/>
        <v>0</v>
      </c>
      <c r="AS18" s="15">
        <f t="shared" si="4"/>
        <v>100</v>
      </c>
      <c r="AT18" s="15">
        <f t="shared" si="4"/>
        <v>0</v>
      </c>
      <c r="AU18" s="15">
        <f t="shared" si="4"/>
        <v>0</v>
      </c>
      <c r="AV18" s="15">
        <f t="shared" si="4"/>
        <v>100</v>
      </c>
      <c r="AW18" s="15">
        <f t="shared" si="4"/>
        <v>0</v>
      </c>
      <c r="AX18" s="15">
        <f t="shared" si="4"/>
        <v>0</v>
      </c>
      <c r="AY18" s="15">
        <f t="shared" si="4"/>
        <v>66.666666666666671</v>
      </c>
      <c r="AZ18" s="15">
        <f t="shared" si="4"/>
        <v>33.333333333333336</v>
      </c>
      <c r="BA18" s="15">
        <f t="shared" si="4"/>
        <v>0</v>
      </c>
      <c r="BB18" s="15">
        <f t="shared" si="4"/>
        <v>66.666666666666671</v>
      </c>
      <c r="BC18" s="15">
        <f t="shared" si="4"/>
        <v>33.333333333333336</v>
      </c>
      <c r="BD18" s="15">
        <f t="shared" si="4"/>
        <v>0</v>
      </c>
      <c r="BE18" s="15">
        <f t="shared" si="4"/>
        <v>66.666666666666671</v>
      </c>
      <c r="BF18" s="15">
        <f t="shared" si="4"/>
        <v>33.333333333333336</v>
      </c>
      <c r="BG18" s="15">
        <f t="shared" si="4"/>
        <v>0</v>
      </c>
      <c r="BH18" s="15">
        <f t="shared" si="4"/>
        <v>66.666666666666671</v>
      </c>
      <c r="BI18" s="15">
        <f t="shared" si="4"/>
        <v>33.333333333333336</v>
      </c>
      <c r="BJ18" s="15">
        <f t="shared" si="4"/>
        <v>0</v>
      </c>
      <c r="BK18" s="15">
        <f t="shared" si="4"/>
        <v>66.666666666666671</v>
      </c>
      <c r="BL18" s="15">
        <f t="shared" si="4"/>
        <v>33.333333333333336</v>
      </c>
      <c r="BM18" s="15">
        <f t="shared" si="4"/>
        <v>0</v>
      </c>
      <c r="BN18" s="15">
        <f t="shared" si="4"/>
        <v>66.666666666666671</v>
      </c>
      <c r="BO18" s="15">
        <f t="shared" si="4"/>
        <v>33.333333333333336</v>
      </c>
      <c r="BP18" s="15">
        <f t="shared" ref="BP18:DR18" si="5">BP17/3%</f>
        <v>0</v>
      </c>
      <c r="BQ18" s="15">
        <f t="shared" si="5"/>
        <v>66.666666666666671</v>
      </c>
      <c r="BR18" s="15">
        <f t="shared" si="5"/>
        <v>33.333333333333336</v>
      </c>
      <c r="BS18" s="15">
        <f t="shared" si="5"/>
        <v>0</v>
      </c>
      <c r="BT18" s="15">
        <f t="shared" si="5"/>
        <v>66.666666666666671</v>
      </c>
      <c r="BU18" s="15">
        <f t="shared" si="5"/>
        <v>33.333333333333336</v>
      </c>
      <c r="BV18" s="15">
        <f t="shared" si="5"/>
        <v>0</v>
      </c>
      <c r="BW18" s="15">
        <f t="shared" si="5"/>
        <v>66.666666666666671</v>
      </c>
      <c r="BX18" s="15">
        <f t="shared" si="5"/>
        <v>33.333333333333336</v>
      </c>
      <c r="BY18" s="15">
        <f t="shared" si="5"/>
        <v>0</v>
      </c>
      <c r="BZ18" s="15">
        <f t="shared" si="5"/>
        <v>66.666666666666671</v>
      </c>
      <c r="CA18" s="15">
        <f t="shared" si="5"/>
        <v>33.333333333333336</v>
      </c>
      <c r="CB18" s="15">
        <f t="shared" si="5"/>
        <v>0</v>
      </c>
      <c r="CC18" s="15">
        <f t="shared" si="5"/>
        <v>66.666666666666671</v>
      </c>
      <c r="CD18" s="15">
        <f t="shared" si="5"/>
        <v>33.333333333333336</v>
      </c>
      <c r="CE18" s="15">
        <f t="shared" si="5"/>
        <v>0</v>
      </c>
      <c r="CF18" s="15">
        <f t="shared" si="5"/>
        <v>66.666666666666671</v>
      </c>
      <c r="CG18" s="15">
        <f t="shared" si="5"/>
        <v>33.333333333333336</v>
      </c>
      <c r="CH18" s="15">
        <f t="shared" si="5"/>
        <v>0</v>
      </c>
      <c r="CI18" s="15">
        <f t="shared" si="5"/>
        <v>66.666666666666671</v>
      </c>
      <c r="CJ18" s="15">
        <f t="shared" si="5"/>
        <v>33.333333333333336</v>
      </c>
      <c r="CK18" s="15">
        <f t="shared" si="5"/>
        <v>0</v>
      </c>
      <c r="CL18" s="15">
        <f t="shared" si="5"/>
        <v>66.666666666666671</v>
      </c>
      <c r="CM18" s="15">
        <f t="shared" si="5"/>
        <v>33.333333333333336</v>
      </c>
      <c r="CN18" s="15">
        <f t="shared" si="5"/>
        <v>0</v>
      </c>
      <c r="CO18" s="15">
        <f t="shared" si="5"/>
        <v>66.666666666666671</v>
      </c>
      <c r="CP18" s="15">
        <f t="shared" si="5"/>
        <v>33.333333333333336</v>
      </c>
      <c r="CQ18" s="15">
        <f t="shared" si="5"/>
        <v>0</v>
      </c>
      <c r="CR18" s="15">
        <f t="shared" si="5"/>
        <v>66.666666666666671</v>
      </c>
      <c r="CS18" s="15">
        <f t="shared" si="5"/>
        <v>33.333333333333336</v>
      </c>
      <c r="CT18" s="15">
        <f t="shared" si="5"/>
        <v>0</v>
      </c>
      <c r="CU18" s="15">
        <f t="shared" si="5"/>
        <v>66.666666666666671</v>
      </c>
      <c r="CV18" s="15">
        <f t="shared" si="5"/>
        <v>33.333333333333336</v>
      </c>
      <c r="CW18" s="15">
        <f t="shared" si="5"/>
        <v>0</v>
      </c>
      <c r="CX18" s="15">
        <f t="shared" si="5"/>
        <v>66.666666666666671</v>
      </c>
      <c r="CY18" s="15">
        <f t="shared" si="5"/>
        <v>33.333333333333336</v>
      </c>
      <c r="CZ18" s="15">
        <f t="shared" si="5"/>
        <v>0</v>
      </c>
      <c r="DA18" s="15">
        <f t="shared" si="5"/>
        <v>66.666666666666671</v>
      </c>
      <c r="DB18" s="15">
        <f t="shared" si="5"/>
        <v>33.333333333333336</v>
      </c>
      <c r="DC18" s="15">
        <f t="shared" si="5"/>
        <v>0</v>
      </c>
      <c r="DD18" s="15">
        <f t="shared" si="5"/>
        <v>66.666666666666671</v>
      </c>
      <c r="DE18" s="15">
        <f t="shared" si="5"/>
        <v>33.333333333333336</v>
      </c>
      <c r="DF18" s="15">
        <f t="shared" si="5"/>
        <v>0</v>
      </c>
      <c r="DG18" s="15">
        <f t="shared" si="5"/>
        <v>66.666666666666671</v>
      </c>
      <c r="DH18" s="15">
        <f t="shared" si="5"/>
        <v>33.333333333333336</v>
      </c>
      <c r="DI18" s="15">
        <f t="shared" si="5"/>
        <v>0</v>
      </c>
      <c r="DJ18" s="15">
        <f t="shared" si="5"/>
        <v>66.666666666666671</v>
      </c>
      <c r="DK18" s="15">
        <f t="shared" si="5"/>
        <v>33.333333333333336</v>
      </c>
      <c r="DL18" s="15">
        <f t="shared" si="5"/>
        <v>0</v>
      </c>
      <c r="DM18" s="15">
        <f t="shared" si="5"/>
        <v>66.666666666666671</v>
      </c>
      <c r="DN18" s="15">
        <f t="shared" si="5"/>
        <v>33.333333333333336</v>
      </c>
      <c r="DO18" s="15">
        <f t="shared" si="5"/>
        <v>0</v>
      </c>
      <c r="DP18" s="15">
        <f t="shared" si="5"/>
        <v>66.666666666666671</v>
      </c>
      <c r="DQ18" s="15">
        <f t="shared" si="5"/>
        <v>33.333333333333336</v>
      </c>
      <c r="DR18" s="15">
        <f t="shared" si="5"/>
        <v>0</v>
      </c>
      <c r="DS18" s="72"/>
      <c r="DT18" s="72"/>
      <c r="DU18" s="72"/>
      <c r="DV18" s="72"/>
      <c r="DW18" s="72"/>
      <c r="DX18" s="72"/>
      <c r="DY18" s="72"/>
      <c r="DZ18" s="72"/>
      <c r="EA18" s="72"/>
      <c r="EB18" s="72"/>
      <c r="EC18" s="72"/>
      <c r="ED18" s="72"/>
      <c r="EE18" s="72"/>
      <c r="EF18" s="72"/>
      <c r="EG18" s="72"/>
      <c r="EH18" s="72"/>
      <c r="EI18" s="72"/>
      <c r="EJ18" s="72"/>
      <c r="EK18" s="72"/>
      <c r="EL18" s="72"/>
      <c r="EM18" s="72"/>
      <c r="EN18" s="72"/>
      <c r="EO18" s="72"/>
      <c r="EP18" s="72"/>
      <c r="EQ18" s="72"/>
      <c r="ER18" s="72"/>
      <c r="ES18" s="72"/>
      <c r="ET18" s="72"/>
      <c r="EU18" s="72"/>
      <c r="EV18" s="72"/>
      <c r="EW18" s="72"/>
      <c r="EX18" s="72"/>
      <c r="EY18" s="72"/>
      <c r="EZ18" s="72"/>
      <c r="FA18" s="72"/>
      <c r="FB18" s="72"/>
      <c r="FC18" s="72"/>
      <c r="FD18" s="72"/>
      <c r="FE18" s="72"/>
      <c r="FF18" s="72"/>
      <c r="FG18" s="72"/>
      <c r="FH18" s="72"/>
      <c r="FI18" s="72"/>
      <c r="FJ18" s="72"/>
      <c r="FK18" s="72"/>
      <c r="FL18" s="72"/>
      <c r="FM18" s="72"/>
      <c r="FN18" s="72"/>
      <c r="FO18" s="72"/>
      <c r="FP18" s="72"/>
      <c r="FQ18" s="86"/>
      <c r="FR18" s="73"/>
      <c r="FS18" s="73"/>
      <c r="FT18" s="73"/>
      <c r="FU18" s="73"/>
      <c r="FV18" s="73"/>
      <c r="FW18" s="73"/>
      <c r="FX18" s="73"/>
    </row>
    <row r="19" spans="1:180">
      <c r="DS19" s="72"/>
      <c r="DT19" s="72"/>
      <c r="DU19" s="72"/>
      <c r="DV19" s="72"/>
      <c r="DW19" s="72"/>
      <c r="DX19" s="72"/>
      <c r="DY19" s="72"/>
      <c r="DZ19" s="72"/>
      <c r="EA19" s="72"/>
      <c r="EB19" s="72"/>
      <c r="EC19" s="72"/>
      <c r="ED19" s="72"/>
      <c r="EE19" s="72"/>
      <c r="EF19" s="72"/>
      <c r="EG19" s="72"/>
      <c r="EH19" s="72"/>
      <c r="EI19" s="72"/>
      <c r="EJ19" s="72"/>
      <c r="EK19" s="72"/>
      <c r="EL19" s="72"/>
      <c r="EM19" s="72"/>
      <c r="EN19" s="72"/>
      <c r="EO19" s="72"/>
      <c r="EP19" s="72"/>
      <c r="EQ19" s="72"/>
      <c r="ER19" s="72"/>
      <c r="ES19" s="72"/>
      <c r="ET19" s="72"/>
      <c r="EU19" s="72"/>
      <c r="EV19" s="72"/>
      <c r="EW19" s="72"/>
      <c r="EX19" s="72"/>
      <c r="EY19" s="72"/>
      <c r="EZ19" s="72"/>
      <c r="FA19" s="72"/>
      <c r="FB19" s="72"/>
      <c r="FC19" s="72"/>
      <c r="FD19" s="72"/>
      <c r="FE19" s="72"/>
      <c r="FF19" s="72"/>
      <c r="FG19" s="72"/>
      <c r="FH19" s="72"/>
      <c r="FI19" s="72"/>
      <c r="FJ19" s="72"/>
      <c r="FK19" s="72"/>
      <c r="FL19" s="72"/>
      <c r="FM19" s="72"/>
      <c r="FN19" s="72"/>
      <c r="FO19" s="72"/>
      <c r="FP19" s="72"/>
      <c r="FQ19" s="86"/>
      <c r="FR19" s="73"/>
      <c r="FS19" s="73"/>
      <c r="FT19" s="73"/>
      <c r="FU19" s="73"/>
      <c r="FV19" s="73"/>
      <c r="FW19" s="73"/>
      <c r="FX19" s="73"/>
    </row>
    <row r="20" spans="1:180">
      <c r="B20" s="144" t="s">
        <v>827</v>
      </c>
      <c r="C20" s="144"/>
      <c r="D20" s="144"/>
      <c r="E20" s="144"/>
      <c r="F20" s="30"/>
      <c r="G20" s="30"/>
      <c r="L20" s="71"/>
      <c r="M20" s="71"/>
      <c r="N20" s="71"/>
      <c r="O20" s="71"/>
      <c r="P20" s="71"/>
      <c r="Q20" s="71" t="s">
        <v>834</v>
      </c>
      <c r="R20" s="71"/>
      <c r="DS20" s="72"/>
      <c r="DT20" s="72"/>
      <c r="DU20" s="72"/>
      <c r="DV20" s="72"/>
      <c r="DW20" s="72"/>
      <c r="DX20" s="72"/>
      <c r="DY20" s="72"/>
      <c r="DZ20" s="72"/>
      <c r="EA20" s="72"/>
      <c r="EB20" s="72"/>
      <c r="EC20" s="72"/>
      <c r="ED20" s="72"/>
      <c r="EE20" s="72"/>
      <c r="EF20" s="72"/>
      <c r="EG20" s="72"/>
      <c r="EH20" s="72"/>
      <c r="EI20" s="72"/>
      <c r="EJ20" s="72"/>
      <c r="EK20" s="72"/>
      <c r="EL20" s="72"/>
      <c r="EM20" s="72"/>
      <c r="EN20" s="72"/>
      <c r="EO20" s="72"/>
      <c r="EP20" s="72"/>
      <c r="EQ20" s="72"/>
      <c r="ER20" s="72"/>
      <c r="ES20" s="72"/>
      <c r="ET20" s="72"/>
      <c r="EU20" s="72"/>
      <c r="EV20" s="72"/>
      <c r="EW20" s="72"/>
      <c r="EX20" s="72"/>
      <c r="EY20" s="72"/>
      <c r="EZ20" s="72"/>
      <c r="FA20" s="72"/>
      <c r="FB20" s="72"/>
      <c r="FC20" s="72"/>
      <c r="FD20" s="72"/>
      <c r="FE20" s="72"/>
      <c r="FF20" s="72"/>
      <c r="FG20" s="72"/>
      <c r="FH20" s="72"/>
      <c r="FI20" s="72"/>
      <c r="FJ20" s="72"/>
      <c r="FK20" s="72"/>
      <c r="FL20" s="72"/>
      <c r="FM20" s="72"/>
      <c r="FN20" s="72"/>
      <c r="FO20" s="72"/>
      <c r="FP20" s="72"/>
      <c r="FQ20" s="86"/>
      <c r="FR20" s="73"/>
      <c r="FS20" s="73"/>
      <c r="FT20" s="73"/>
      <c r="FU20" s="73"/>
      <c r="FV20" s="73"/>
      <c r="FW20" s="73"/>
      <c r="FX20" s="73"/>
    </row>
    <row r="21" spans="1:180">
      <c r="B21" s="3" t="s">
        <v>445</v>
      </c>
      <c r="C21" s="3" t="s">
        <v>448</v>
      </c>
      <c r="D21" s="21">
        <f t="shared" ref="D21:D23" si="6">E21/100*3</f>
        <v>2</v>
      </c>
      <c r="E21" s="21">
        <f>(C18+F18+I18+L18)/4</f>
        <v>66.666666666666671</v>
      </c>
      <c r="F21" s="59"/>
      <c r="G21" s="59"/>
      <c r="H21" s="59"/>
      <c r="I21" s="59"/>
      <c r="J21" s="59"/>
      <c r="K21" s="59"/>
      <c r="L21" s="87"/>
      <c r="M21" s="87"/>
      <c r="N21" s="69">
        <f>SUM(E21:M21)</f>
        <v>66.666666666666671</v>
      </c>
      <c r="O21" s="67"/>
      <c r="P21" s="67"/>
      <c r="Q21" s="87">
        <f t="shared" ref="Q21:Q41" si="7">SUM(N21:P21)/100*3</f>
        <v>2</v>
      </c>
      <c r="S21" s="73" t="s">
        <v>445</v>
      </c>
      <c r="T21" s="73" t="s">
        <v>448</v>
      </c>
      <c r="U21" s="73">
        <v>66.7</v>
      </c>
      <c r="V21" s="68"/>
      <c r="W21" s="68"/>
      <c r="DS21" s="72"/>
      <c r="DT21" s="72"/>
      <c r="DU21" s="72"/>
      <c r="DV21" s="72"/>
      <c r="DW21" s="72"/>
      <c r="DX21" s="72"/>
      <c r="DY21" s="72"/>
      <c r="DZ21" s="72"/>
      <c r="EA21" s="72"/>
      <c r="EB21" s="72"/>
      <c r="EC21" s="72"/>
      <c r="ED21" s="72"/>
      <c r="EE21" s="72"/>
      <c r="EF21" s="72"/>
      <c r="EG21" s="72"/>
      <c r="EH21" s="72"/>
      <c r="EI21" s="72"/>
      <c r="EJ21" s="72"/>
      <c r="EK21" s="72"/>
      <c r="EL21" s="72"/>
      <c r="EM21" s="72"/>
      <c r="EN21" s="72"/>
      <c r="EO21" s="72"/>
      <c r="EP21" s="72"/>
      <c r="EQ21" s="72"/>
      <c r="ER21" s="72"/>
      <c r="ES21" s="72"/>
      <c r="ET21" s="72"/>
      <c r="EU21" s="72"/>
      <c r="EV21" s="72"/>
      <c r="EW21" s="72"/>
      <c r="EX21" s="72"/>
      <c r="EY21" s="72"/>
      <c r="EZ21" s="72"/>
      <c r="FA21" s="72"/>
      <c r="FB21" s="72"/>
      <c r="FC21" s="72"/>
      <c r="FD21" s="72"/>
      <c r="FE21" s="72"/>
      <c r="FF21" s="72"/>
      <c r="FG21" s="72"/>
      <c r="FH21" s="72"/>
      <c r="FI21" s="72"/>
      <c r="FJ21" s="72"/>
      <c r="FK21" s="72"/>
      <c r="FL21" s="72"/>
      <c r="FM21" s="72"/>
      <c r="FN21" s="72"/>
      <c r="FO21" s="72"/>
      <c r="FP21" s="72"/>
      <c r="FQ21" s="86"/>
      <c r="FR21" s="73"/>
      <c r="FS21" s="73"/>
      <c r="FT21" s="73"/>
      <c r="FU21" s="73"/>
      <c r="FV21" s="73"/>
      <c r="FW21" s="73"/>
      <c r="FX21" s="73"/>
    </row>
    <row r="22" spans="1:180">
      <c r="B22" s="3" t="s">
        <v>446</v>
      </c>
      <c r="C22" s="3" t="s">
        <v>448</v>
      </c>
      <c r="D22" s="21">
        <f t="shared" si="6"/>
        <v>1</v>
      </c>
      <c r="E22" s="21">
        <f>(D18+G18+J18+M18)/4</f>
        <v>33.333333333333336</v>
      </c>
      <c r="F22" s="59"/>
      <c r="G22" s="59"/>
      <c r="H22" s="59"/>
      <c r="I22" s="59"/>
      <c r="J22" s="59"/>
      <c r="K22" s="59"/>
      <c r="L22" s="87"/>
      <c r="M22" s="87"/>
      <c r="N22" s="67"/>
      <c r="O22" s="69">
        <f>SUM(E22:N22)</f>
        <v>33.333333333333336</v>
      </c>
      <c r="P22" s="67"/>
      <c r="Q22" s="87">
        <f t="shared" si="7"/>
        <v>1</v>
      </c>
      <c r="S22" s="73" t="s">
        <v>446</v>
      </c>
      <c r="T22" s="73" t="s">
        <v>448</v>
      </c>
      <c r="U22" s="73">
        <v>33.299999999999997</v>
      </c>
      <c r="V22" s="68"/>
      <c r="W22" s="68"/>
      <c r="DS22" s="57"/>
      <c r="DT22" s="57"/>
      <c r="DU22" s="57"/>
      <c r="DV22" s="57"/>
      <c r="DW22" s="57"/>
      <c r="DX22" s="57"/>
      <c r="DY22" s="57"/>
      <c r="DZ22" s="57"/>
      <c r="EA22" s="57"/>
      <c r="EB22" s="57"/>
      <c r="EC22" s="57"/>
      <c r="ED22" s="57"/>
      <c r="EE22" s="57"/>
      <c r="EF22" s="57"/>
      <c r="EG22" s="57"/>
      <c r="EH22" s="57"/>
      <c r="EI22" s="57"/>
      <c r="EJ22" s="57"/>
      <c r="EK22" s="57"/>
      <c r="EL22" s="57"/>
      <c r="EM22" s="57"/>
      <c r="EN22" s="57"/>
      <c r="EO22" s="57"/>
      <c r="EP22" s="57"/>
      <c r="EQ22" s="57"/>
      <c r="ER22" s="57"/>
      <c r="ES22" s="57"/>
      <c r="ET22" s="57"/>
      <c r="EU22" s="57"/>
      <c r="EV22" s="57"/>
      <c r="EW22" s="57"/>
      <c r="EX22" s="57"/>
      <c r="EY22" s="57"/>
      <c r="EZ22" s="57"/>
      <c r="FA22" s="57"/>
      <c r="FB22" s="57"/>
      <c r="FC22" s="57"/>
      <c r="FD22" s="57"/>
      <c r="FE22" s="57"/>
      <c r="FF22" s="57"/>
      <c r="FG22" s="57"/>
      <c r="FH22" s="57"/>
      <c r="FI22" s="57"/>
      <c r="FJ22" s="57"/>
      <c r="FK22" s="57"/>
      <c r="FL22" s="57"/>
      <c r="FM22" s="57"/>
      <c r="FN22" s="57"/>
      <c r="FO22" s="57"/>
      <c r="FP22" s="57"/>
    </row>
    <row r="23" spans="1:180">
      <c r="B23" s="3" t="s">
        <v>447</v>
      </c>
      <c r="C23" s="3" t="s">
        <v>448</v>
      </c>
      <c r="D23" s="21">
        <f t="shared" si="6"/>
        <v>0</v>
      </c>
      <c r="E23" s="21">
        <f>(E18+H18+K18+N18)/4</f>
        <v>0</v>
      </c>
      <c r="F23" s="59"/>
      <c r="G23" s="59"/>
      <c r="H23" s="59"/>
      <c r="I23" s="59"/>
      <c r="J23" s="59"/>
      <c r="K23" s="59"/>
      <c r="L23" s="87"/>
      <c r="M23" s="87"/>
      <c r="N23" s="67"/>
      <c r="O23" s="67"/>
      <c r="P23" s="69">
        <f>SUM(E23:O23)</f>
        <v>0</v>
      </c>
      <c r="Q23" s="87">
        <f t="shared" si="7"/>
        <v>0</v>
      </c>
      <c r="S23" s="73" t="s">
        <v>447</v>
      </c>
      <c r="T23" s="73" t="s">
        <v>448</v>
      </c>
      <c r="U23" s="73">
        <v>0</v>
      </c>
      <c r="V23" s="68"/>
      <c r="W23" s="68"/>
      <c r="DS23" s="57"/>
      <c r="DT23" s="57"/>
      <c r="DU23" s="57"/>
      <c r="DV23" s="57"/>
      <c r="DW23" s="57"/>
      <c r="DX23" s="57"/>
      <c r="DY23" s="57"/>
      <c r="DZ23" s="57"/>
      <c r="EA23" s="57"/>
      <c r="EB23" s="57"/>
      <c r="EC23" s="57"/>
      <c r="ED23" s="57"/>
      <c r="EE23" s="57"/>
      <c r="EF23" s="57"/>
      <c r="EG23" s="57"/>
      <c r="EH23" s="57"/>
      <c r="EI23" s="57"/>
      <c r="EJ23" s="57"/>
      <c r="EK23" s="57"/>
      <c r="EL23" s="57"/>
      <c r="EM23" s="57"/>
      <c r="EN23" s="57"/>
      <c r="EO23" s="57"/>
      <c r="EP23" s="57"/>
      <c r="EQ23" s="57"/>
      <c r="ER23" s="57"/>
      <c r="ES23" s="57"/>
      <c r="ET23" s="57"/>
      <c r="EU23" s="57"/>
      <c r="EV23" s="57"/>
      <c r="EW23" s="57"/>
      <c r="EX23" s="57"/>
      <c r="EY23" s="57"/>
      <c r="EZ23" s="57"/>
      <c r="FA23" s="57"/>
      <c r="FB23" s="57"/>
      <c r="FC23" s="57"/>
      <c r="FD23" s="57"/>
      <c r="FE23" s="57"/>
      <c r="FF23" s="57"/>
      <c r="FG23" s="57"/>
      <c r="FH23" s="57"/>
      <c r="FI23" s="57"/>
      <c r="FJ23" s="57"/>
      <c r="FK23" s="57"/>
      <c r="FL23" s="57"/>
      <c r="FM23" s="57"/>
      <c r="FN23" s="57"/>
      <c r="FO23" s="57"/>
      <c r="FP23" s="57"/>
    </row>
    <row r="24" spans="1:180">
      <c r="B24" s="3"/>
      <c r="C24" s="3"/>
      <c r="D24" s="20">
        <f>SUM(D21:D23)</f>
        <v>3</v>
      </c>
      <c r="E24" s="20">
        <f>SUM(E21:E23)</f>
        <v>100</v>
      </c>
      <c r="F24" s="59"/>
      <c r="G24" s="59"/>
      <c r="H24" s="59"/>
      <c r="I24" s="59"/>
      <c r="J24" s="59"/>
      <c r="K24" s="59"/>
      <c r="L24" s="87"/>
      <c r="M24" s="87"/>
      <c r="N24" s="67"/>
      <c r="O24" s="67"/>
      <c r="P24" s="67"/>
      <c r="Q24" s="87"/>
      <c r="S24" s="73"/>
      <c r="T24" s="73"/>
      <c r="U24" s="73"/>
      <c r="V24" s="68"/>
      <c r="W24" s="68"/>
      <c r="DS24" s="57"/>
      <c r="DT24" s="57"/>
      <c r="DU24" s="57"/>
      <c r="DV24" s="57"/>
      <c r="DW24" s="57"/>
      <c r="DX24" s="57"/>
      <c r="DY24" s="57"/>
      <c r="DZ24" s="57"/>
      <c r="EA24" s="57"/>
      <c r="EB24" s="57"/>
      <c r="EC24" s="57"/>
      <c r="ED24" s="57"/>
      <c r="EE24" s="57"/>
      <c r="EF24" s="57"/>
      <c r="EG24" s="57"/>
      <c r="EH24" s="57"/>
      <c r="EI24" s="57"/>
      <c r="EJ24" s="57"/>
      <c r="EK24" s="57"/>
      <c r="EL24" s="57"/>
      <c r="EM24" s="57"/>
      <c r="EN24" s="57"/>
      <c r="EO24" s="57"/>
      <c r="EP24" s="57"/>
      <c r="EQ24" s="57"/>
      <c r="ER24" s="57"/>
      <c r="ES24" s="57"/>
      <c r="ET24" s="57"/>
      <c r="EU24" s="57"/>
      <c r="EV24" s="57"/>
      <c r="EW24" s="57"/>
      <c r="EX24" s="57"/>
      <c r="EY24" s="57"/>
      <c r="EZ24" s="57"/>
      <c r="FA24" s="57"/>
      <c r="FB24" s="57"/>
      <c r="FC24" s="57"/>
      <c r="FD24" s="57"/>
      <c r="FE24" s="57"/>
      <c r="FF24" s="57"/>
      <c r="FG24" s="57"/>
      <c r="FH24" s="57"/>
      <c r="FI24" s="57"/>
      <c r="FJ24" s="57"/>
      <c r="FK24" s="57"/>
      <c r="FL24" s="57"/>
      <c r="FM24" s="57"/>
      <c r="FN24" s="57"/>
      <c r="FO24" s="57"/>
      <c r="FP24" s="57"/>
    </row>
    <row r="25" spans="1:180" ht="29.25" customHeight="1">
      <c r="B25" s="3"/>
      <c r="C25" s="13"/>
      <c r="D25" s="146" t="s">
        <v>190</v>
      </c>
      <c r="E25" s="146"/>
      <c r="F25" s="147" t="s">
        <v>191</v>
      </c>
      <c r="G25" s="147"/>
      <c r="H25" s="59"/>
      <c r="I25" s="59"/>
      <c r="J25" s="59"/>
      <c r="K25" s="59"/>
      <c r="L25" s="87"/>
      <c r="M25" s="87"/>
      <c r="N25" s="67"/>
      <c r="O25" s="67"/>
      <c r="P25" s="67"/>
      <c r="Q25" s="87"/>
      <c r="S25" s="73"/>
      <c r="T25" s="73"/>
      <c r="U25" s="73"/>
      <c r="V25" s="68"/>
      <c r="W25" s="68"/>
      <c r="DS25" s="57"/>
      <c r="DT25" s="57"/>
      <c r="DU25" s="57"/>
      <c r="DV25" s="57"/>
      <c r="DW25" s="57"/>
      <c r="DX25" s="57"/>
      <c r="DY25" s="57"/>
      <c r="DZ25" s="57"/>
      <c r="EA25" s="57"/>
      <c r="EB25" s="57"/>
      <c r="EC25" s="57"/>
      <c r="ED25" s="57"/>
      <c r="EE25" s="57"/>
      <c r="EF25" s="57"/>
      <c r="EG25" s="57"/>
      <c r="EH25" s="57"/>
      <c r="EI25" s="57"/>
      <c r="EJ25" s="57"/>
      <c r="EK25" s="57"/>
      <c r="EL25" s="57"/>
      <c r="EM25" s="57"/>
      <c r="EN25" s="57"/>
      <c r="EO25" s="57"/>
      <c r="EP25" s="57"/>
      <c r="EQ25" s="57"/>
      <c r="ER25" s="57"/>
      <c r="ES25" s="57"/>
      <c r="ET25" s="57"/>
      <c r="EU25" s="57"/>
      <c r="EV25" s="57"/>
      <c r="EW25" s="57"/>
      <c r="EX25" s="57"/>
      <c r="EY25" s="57"/>
      <c r="EZ25" s="57"/>
      <c r="FA25" s="57"/>
      <c r="FB25" s="57"/>
      <c r="FC25" s="57"/>
      <c r="FD25" s="57"/>
      <c r="FE25" s="57"/>
      <c r="FF25" s="57"/>
      <c r="FG25" s="57"/>
      <c r="FH25" s="57"/>
      <c r="FI25" s="57"/>
      <c r="FJ25" s="57"/>
      <c r="FK25" s="57"/>
      <c r="FL25" s="57"/>
      <c r="FM25" s="57"/>
      <c r="FN25" s="57"/>
      <c r="FO25" s="57"/>
      <c r="FP25" s="57"/>
    </row>
    <row r="26" spans="1:180">
      <c r="B26" s="3" t="s">
        <v>445</v>
      </c>
      <c r="C26" s="13" t="s">
        <v>449</v>
      </c>
      <c r="D26" s="79">
        <f t="shared" ref="D26:D28" si="8">E26/100*3</f>
        <v>1.2500000000000002</v>
      </c>
      <c r="E26" s="21">
        <f>(O18+R18+U18+X18)/4</f>
        <v>41.666666666666671</v>
      </c>
      <c r="F26" s="79">
        <f t="shared" ref="F26:F28" si="9">G26/100*3</f>
        <v>1</v>
      </c>
      <c r="G26" s="21">
        <f>(AA18+AD18+AG18+AJ18)/4</f>
        <v>33.333333333333336</v>
      </c>
      <c r="H26" s="59"/>
      <c r="I26" s="59"/>
      <c r="J26" s="59"/>
      <c r="K26" s="59"/>
      <c r="L26" s="87"/>
      <c r="M26" s="87"/>
      <c r="N26" s="67">
        <v>37.5</v>
      </c>
      <c r="O26" s="67"/>
      <c r="P26" s="67"/>
      <c r="Q26" s="87">
        <f t="shared" si="7"/>
        <v>1.125</v>
      </c>
      <c r="S26" s="73" t="s">
        <v>445</v>
      </c>
      <c r="T26" s="73" t="s">
        <v>449</v>
      </c>
      <c r="U26" s="73">
        <v>37.5</v>
      </c>
      <c r="V26" s="68"/>
      <c r="W26" s="68"/>
      <c r="DS26" s="57"/>
      <c r="DT26" s="57"/>
      <c r="DU26" s="57"/>
      <c r="DV26" s="57"/>
      <c r="DW26" s="57"/>
      <c r="DX26" s="57"/>
      <c r="DY26" s="57"/>
      <c r="DZ26" s="57"/>
      <c r="EA26" s="57"/>
      <c r="EB26" s="57"/>
      <c r="EC26" s="57"/>
      <c r="ED26" s="57"/>
      <c r="EE26" s="57"/>
      <c r="EF26" s="57"/>
      <c r="EG26" s="57"/>
      <c r="EH26" s="57"/>
      <c r="EI26" s="57"/>
      <c r="EJ26" s="57"/>
      <c r="EK26" s="57"/>
      <c r="EL26" s="57"/>
      <c r="EM26" s="57"/>
      <c r="EN26" s="57"/>
      <c r="EO26" s="57"/>
      <c r="EP26" s="57"/>
      <c r="EQ26" s="57"/>
      <c r="ER26" s="57"/>
      <c r="ES26" s="57"/>
      <c r="ET26" s="57"/>
      <c r="EU26" s="57"/>
      <c r="EV26" s="57"/>
      <c r="EW26" s="57"/>
      <c r="EX26" s="57"/>
      <c r="EY26" s="57"/>
      <c r="EZ26" s="57"/>
      <c r="FA26" s="57"/>
      <c r="FB26" s="57"/>
      <c r="FC26" s="57"/>
      <c r="FD26" s="57"/>
      <c r="FE26" s="57"/>
      <c r="FF26" s="57"/>
      <c r="FG26" s="57"/>
      <c r="FH26" s="57"/>
      <c r="FI26" s="57"/>
      <c r="FJ26" s="57"/>
      <c r="FK26" s="57"/>
      <c r="FL26" s="57"/>
      <c r="FM26" s="57"/>
      <c r="FN26" s="57"/>
      <c r="FO26" s="57"/>
      <c r="FP26" s="57"/>
    </row>
    <row r="27" spans="1:180">
      <c r="B27" s="3" t="s">
        <v>446</v>
      </c>
      <c r="C27" s="13" t="s">
        <v>449</v>
      </c>
      <c r="D27" s="79">
        <f t="shared" si="8"/>
        <v>1.7500000000000004</v>
      </c>
      <c r="E27" s="21">
        <f>(P18+S18+V18+Y18)/4</f>
        <v>58.333333333333343</v>
      </c>
      <c r="F27" s="79">
        <f t="shared" si="9"/>
        <v>2</v>
      </c>
      <c r="G27" s="21">
        <f>(AB18+AE18+AH18+AK18)/4</f>
        <v>66.666666666666671</v>
      </c>
      <c r="H27" s="59"/>
      <c r="I27" s="59"/>
      <c r="J27" s="59"/>
      <c r="K27" s="59"/>
      <c r="L27" s="87"/>
      <c r="M27" s="87"/>
      <c r="N27" s="67"/>
      <c r="O27" s="67">
        <v>62.5</v>
      </c>
      <c r="P27" s="67"/>
      <c r="Q27" s="87">
        <f t="shared" si="7"/>
        <v>1.875</v>
      </c>
      <c r="S27" s="73" t="s">
        <v>446</v>
      </c>
      <c r="T27" s="73" t="s">
        <v>449</v>
      </c>
      <c r="U27" s="73">
        <v>62.5</v>
      </c>
      <c r="V27" s="68"/>
      <c r="W27" s="68"/>
      <c r="DS27" s="57"/>
      <c r="DT27" s="57"/>
      <c r="DU27" s="57"/>
      <c r="DV27" s="57"/>
      <c r="DW27" s="57"/>
      <c r="DX27" s="57"/>
      <c r="DY27" s="57"/>
      <c r="DZ27" s="57"/>
      <c r="EA27" s="57"/>
      <c r="EB27" s="57"/>
      <c r="EC27" s="57"/>
      <c r="ED27" s="57"/>
      <c r="EE27" s="57"/>
      <c r="EF27" s="57"/>
      <c r="EG27" s="57"/>
      <c r="EH27" s="57"/>
      <c r="EI27" s="57"/>
      <c r="EJ27" s="57"/>
      <c r="EK27" s="57"/>
      <c r="EL27" s="57"/>
      <c r="EM27" s="57"/>
      <c r="EN27" s="57"/>
      <c r="EO27" s="57"/>
      <c r="EP27" s="57"/>
      <c r="EQ27" s="57"/>
      <c r="ER27" s="57"/>
      <c r="ES27" s="57"/>
      <c r="ET27" s="57"/>
      <c r="EU27" s="57"/>
      <c r="EV27" s="57"/>
      <c r="EW27" s="57"/>
      <c r="EX27" s="57"/>
      <c r="EY27" s="57"/>
      <c r="EZ27" s="57"/>
      <c r="FA27" s="57"/>
      <c r="FB27" s="57"/>
      <c r="FC27" s="57"/>
      <c r="FD27" s="57"/>
      <c r="FE27" s="57"/>
      <c r="FF27" s="57"/>
      <c r="FG27" s="57"/>
      <c r="FH27" s="57"/>
      <c r="FI27" s="57"/>
      <c r="FJ27" s="57"/>
      <c r="FK27" s="57"/>
      <c r="FL27" s="57"/>
      <c r="FM27" s="57"/>
      <c r="FN27" s="57"/>
      <c r="FO27" s="57"/>
      <c r="FP27" s="57"/>
    </row>
    <row r="28" spans="1:180">
      <c r="B28" s="3" t="s">
        <v>447</v>
      </c>
      <c r="C28" s="13" t="s">
        <v>449</v>
      </c>
      <c r="D28" s="79">
        <f t="shared" si="8"/>
        <v>0</v>
      </c>
      <c r="E28" s="21">
        <f>(Q18+T18+W18+Z18)/4</f>
        <v>0</v>
      </c>
      <c r="F28" s="79">
        <f t="shared" si="9"/>
        <v>0</v>
      </c>
      <c r="G28" s="75">
        <f>(AC18+AF18+AI18+AL18)/4</f>
        <v>0</v>
      </c>
      <c r="H28" s="59"/>
      <c r="I28" s="59"/>
      <c r="J28" s="59"/>
      <c r="K28" s="59"/>
      <c r="L28" s="87"/>
      <c r="M28" s="87"/>
      <c r="N28" s="67"/>
      <c r="O28" s="67"/>
      <c r="P28" s="67">
        <v>0</v>
      </c>
      <c r="Q28" s="87">
        <f t="shared" si="7"/>
        <v>0</v>
      </c>
      <c r="S28" s="73" t="s">
        <v>447</v>
      </c>
      <c r="T28" s="73" t="s">
        <v>449</v>
      </c>
      <c r="U28" s="73">
        <v>0</v>
      </c>
      <c r="V28" s="68"/>
      <c r="W28" s="68"/>
      <c r="DS28" s="57"/>
      <c r="DT28" s="57"/>
      <c r="DU28" s="57"/>
      <c r="DV28" s="57"/>
      <c r="DW28" s="57"/>
      <c r="DX28" s="57"/>
      <c r="DY28" s="57"/>
      <c r="DZ28" s="57"/>
      <c r="EA28" s="57"/>
      <c r="EB28" s="57"/>
      <c r="EC28" s="57"/>
      <c r="ED28" s="57"/>
      <c r="EE28" s="57"/>
      <c r="EF28" s="57"/>
      <c r="EG28" s="57"/>
      <c r="EH28" s="57"/>
      <c r="EI28" s="57"/>
      <c r="EJ28" s="57"/>
      <c r="EK28" s="57"/>
      <c r="EL28" s="57"/>
      <c r="EM28" s="57"/>
      <c r="EN28" s="57"/>
      <c r="EO28" s="57"/>
      <c r="EP28" s="57"/>
      <c r="EQ28" s="57"/>
      <c r="ER28" s="57"/>
      <c r="ES28" s="57"/>
      <c r="ET28" s="57"/>
      <c r="EU28" s="57"/>
      <c r="EV28" s="57"/>
      <c r="EW28" s="57"/>
      <c r="EX28" s="57"/>
      <c r="EY28" s="57"/>
      <c r="EZ28" s="57"/>
      <c r="FA28" s="57"/>
      <c r="FB28" s="57"/>
      <c r="FC28" s="57"/>
      <c r="FD28" s="57"/>
      <c r="FE28" s="57"/>
      <c r="FF28" s="57"/>
      <c r="FG28" s="57"/>
      <c r="FH28" s="57"/>
      <c r="FI28" s="57"/>
      <c r="FJ28" s="57"/>
      <c r="FK28" s="57"/>
      <c r="FL28" s="57"/>
      <c r="FM28" s="57"/>
      <c r="FN28" s="57"/>
      <c r="FO28" s="57"/>
      <c r="FP28" s="57"/>
    </row>
    <row r="29" spans="1:180">
      <c r="B29" s="3"/>
      <c r="C29" s="13"/>
      <c r="D29" s="20">
        <f>SUM(D26:D28)</f>
        <v>3.0000000000000009</v>
      </c>
      <c r="E29" s="20">
        <f>SUM(E26:E28)</f>
        <v>100.00000000000001</v>
      </c>
      <c r="F29" s="74">
        <f>SUM(F26:F28)</f>
        <v>3</v>
      </c>
      <c r="G29" s="76">
        <f>SUM(G26:G28)</f>
        <v>100</v>
      </c>
      <c r="H29" s="59"/>
      <c r="I29" s="59"/>
      <c r="J29" s="59"/>
      <c r="K29" s="59"/>
      <c r="L29" s="87"/>
      <c r="M29" s="87"/>
      <c r="N29" s="67"/>
      <c r="O29" s="67"/>
      <c r="P29" s="67"/>
      <c r="Q29" s="87"/>
      <c r="S29" s="73"/>
      <c r="T29" s="73"/>
      <c r="U29" s="73"/>
      <c r="V29" s="68"/>
      <c r="W29" s="68"/>
      <c r="DS29" s="57"/>
      <c r="DT29" s="57"/>
      <c r="DU29" s="57"/>
      <c r="DV29" s="57"/>
      <c r="DW29" s="57"/>
      <c r="DX29" s="57"/>
      <c r="DY29" s="57"/>
      <c r="DZ29" s="57"/>
      <c r="EA29" s="57"/>
      <c r="EB29" s="57"/>
      <c r="EC29" s="57"/>
      <c r="ED29" s="57"/>
      <c r="EE29" s="57"/>
      <c r="EF29" s="57"/>
      <c r="EG29" s="57"/>
      <c r="EH29" s="57"/>
      <c r="EI29" s="57"/>
      <c r="EJ29" s="57"/>
      <c r="EK29" s="57"/>
      <c r="EL29" s="57"/>
      <c r="EM29" s="57"/>
      <c r="EN29" s="57"/>
      <c r="EO29" s="57"/>
      <c r="EP29" s="57"/>
      <c r="EQ29" s="57"/>
      <c r="ER29" s="57"/>
      <c r="ES29" s="57"/>
      <c r="ET29" s="57"/>
      <c r="EU29" s="57"/>
      <c r="EV29" s="57"/>
      <c r="EW29" s="57"/>
      <c r="EX29" s="57"/>
      <c r="EY29" s="57"/>
      <c r="EZ29" s="57"/>
      <c r="FA29" s="57"/>
      <c r="FB29" s="57"/>
      <c r="FC29" s="57"/>
      <c r="FD29" s="57"/>
      <c r="FE29" s="57"/>
      <c r="FF29" s="57"/>
      <c r="FG29" s="57"/>
      <c r="FH29" s="57"/>
      <c r="FI29" s="57"/>
      <c r="FJ29" s="57"/>
      <c r="FK29" s="57"/>
      <c r="FL29" s="57"/>
      <c r="FM29" s="57"/>
      <c r="FN29" s="57"/>
      <c r="FO29" s="57"/>
      <c r="FP29" s="57"/>
    </row>
    <row r="30" spans="1:180">
      <c r="B30" s="3" t="s">
        <v>445</v>
      </c>
      <c r="C30" s="3" t="s">
        <v>450</v>
      </c>
      <c r="D30" s="79">
        <f t="shared" ref="D30:D32" si="10">E30/100*3</f>
        <v>3</v>
      </c>
      <c r="E30" s="21">
        <f>(AM18+AP18+AS18+AV18)/4</f>
        <v>100</v>
      </c>
      <c r="F30" s="59"/>
      <c r="G30" s="59"/>
      <c r="H30" s="59"/>
      <c r="I30" s="59"/>
      <c r="J30" s="59"/>
      <c r="K30" s="59"/>
      <c r="L30" s="87"/>
      <c r="M30" s="87"/>
      <c r="N30" s="69">
        <f>SUM(E30:M30)</f>
        <v>100</v>
      </c>
      <c r="O30" s="67"/>
      <c r="P30" s="67"/>
      <c r="Q30" s="87">
        <f t="shared" si="7"/>
        <v>3</v>
      </c>
      <c r="S30" s="73" t="s">
        <v>445</v>
      </c>
      <c r="T30" s="73" t="s">
        <v>450</v>
      </c>
      <c r="U30" s="73">
        <v>100</v>
      </c>
      <c r="V30" s="68"/>
      <c r="W30" s="68"/>
      <c r="DS30" s="57"/>
      <c r="DT30" s="57"/>
      <c r="DU30" s="57"/>
      <c r="DV30" s="57"/>
      <c r="DW30" s="57"/>
      <c r="DX30" s="57"/>
      <c r="DY30" s="57"/>
      <c r="DZ30" s="57"/>
      <c r="EA30" s="57"/>
      <c r="EB30" s="57"/>
      <c r="EC30" s="57"/>
      <c r="ED30" s="57"/>
      <c r="EE30" s="57"/>
      <c r="EF30" s="57"/>
      <c r="EG30" s="57"/>
      <c r="EH30" s="57"/>
      <c r="EI30" s="57"/>
      <c r="EJ30" s="57"/>
      <c r="EK30" s="57"/>
      <c r="EL30" s="57"/>
      <c r="EM30" s="57"/>
      <c r="EN30" s="57"/>
      <c r="EO30" s="57"/>
      <c r="EP30" s="57"/>
      <c r="EQ30" s="57"/>
      <c r="ER30" s="57"/>
      <c r="ES30" s="57"/>
      <c r="ET30" s="57"/>
      <c r="EU30" s="57"/>
      <c r="EV30" s="57"/>
      <c r="EW30" s="57"/>
      <c r="EX30" s="57"/>
      <c r="EY30" s="57"/>
      <c r="EZ30" s="57"/>
      <c r="FA30" s="57"/>
      <c r="FB30" s="57"/>
      <c r="FC30" s="57"/>
      <c r="FD30" s="57"/>
      <c r="FE30" s="57"/>
      <c r="FF30" s="57"/>
      <c r="FG30" s="57"/>
      <c r="FH30" s="57"/>
      <c r="FI30" s="57"/>
      <c r="FJ30" s="57"/>
      <c r="FK30" s="57"/>
      <c r="FL30" s="57"/>
      <c r="FM30" s="57"/>
      <c r="FN30" s="57"/>
      <c r="FO30" s="57"/>
      <c r="FP30" s="57"/>
    </row>
    <row r="31" spans="1:180">
      <c r="B31" s="3" t="s">
        <v>446</v>
      </c>
      <c r="C31" s="3" t="s">
        <v>450</v>
      </c>
      <c r="D31" s="79">
        <f t="shared" si="10"/>
        <v>0</v>
      </c>
      <c r="E31" s="21">
        <f>(AN18+AQ18+AT18+AW18)/4</f>
        <v>0</v>
      </c>
      <c r="F31" s="59"/>
      <c r="G31" s="59"/>
      <c r="H31" s="59"/>
      <c r="I31" s="59"/>
      <c r="J31" s="59"/>
      <c r="K31" s="59"/>
      <c r="L31" s="87"/>
      <c r="M31" s="87"/>
      <c r="N31" s="67"/>
      <c r="O31" s="69">
        <f>SUM(E31:N31)</f>
        <v>0</v>
      </c>
      <c r="P31" s="67"/>
      <c r="Q31" s="87">
        <f t="shared" si="7"/>
        <v>0</v>
      </c>
      <c r="S31" s="73" t="s">
        <v>446</v>
      </c>
      <c r="T31" s="73" t="s">
        <v>450</v>
      </c>
      <c r="U31" s="73">
        <v>0</v>
      </c>
      <c r="V31" s="68"/>
      <c r="W31" s="68"/>
      <c r="DS31" s="57"/>
      <c r="DT31" s="57"/>
      <c r="DU31" s="57"/>
      <c r="DV31" s="57"/>
      <c r="DW31" s="57"/>
      <c r="DX31" s="57"/>
      <c r="DY31" s="57"/>
      <c r="DZ31" s="57"/>
      <c r="EA31" s="57"/>
      <c r="EB31" s="57"/>
      <c r="EC31" s="57"/>
      <c r="ED31" s="57"/>
      <c r="EE31" s="57"/>
      <c r="EF31" s="57"/>
      <c r="EG31" s="57"/>
      <c r="EH31" s="57"/>
      <c r="EI31" s="57"/>
      <c r="EJ31" s="57"/>
      <c r="EK31" s="57"/>
      <c r="EL31" s="57"/>
      <c r="EM31" s="57"/>
      <c r="EN31" s="57"/>
      <c r="EO31" s="57"/>
      <c r="EP31" s="57"/>
      <c r="EQ31" s="57"/>
      <c r="ER31" s="57"/>
      <c r="ES31" s="57"/>
      <c r="ET31" s="57"/>
      <c r="EU31" s="57"/>
      <c r="EV31" s="57"/>
      <c r="EW31" s="57"/>
      <c r="EX31" s="57"/>
      <c r="EY31" s="57"/>
      <c r="EZ31" s="57"/>
      <c r="FA31" s="57"/>
      <c r="FB31" s="57"/>
      <c r="FC31" s="57"/>
      <c r="FD31" s="57"/>
      <c r="FE31" s="57"/>
      <c r="FF31" s="57"/>
      <c r="FG31" s="57"/>
      <c r="FH31" s="57"/>
      <c r="FI31" s="57"/>
      <c r="FJ31" s="57"/>
      <c r="FK31" s="57"/>
      <c r="FL31" s="57"/>
      <c r="FM31" s="57"/>
      <c r="FN31" s="57"/>
      <c r="FO31" s="57"/>
      <c r="FP31" s="57"/>
    </row>
    <row r="32" spans="1:180">
      <c r="B32" s="3" t="s">
        <v>447</v>
      </c>
      <c r="C32" s="3" t="s">
        <v>450</v>
      </c>
      <c r="D32" s="79">
        <f t="shared" si="10"/>
        <v>0</v>
      </c>
      <c r="E32" s="21">
        <f>(AO18+AR18+AU18+AX18)/4</f>
        <v>0</v>
      </c>
      <c r="F32" s="59"/>
      <c r="G32" s="59"/>
      <c r="H32" s="59"/>
      <c r="I32" s="59"/>
      <c r="J32" s="59"/>
      <c r="K32" s="59"/>
      <c r="L32" s="87"/>
      <c r="M32" s="87"/>
      <c r="N32" s="67"/>
      <c r="O32" s="67"/>
      <c r="P32" s="69">
        <f>SUM(E32:O32)</f>
        <v>0</v>
      </c>
      <c r="Q32" s="87">
        <f t="shared" si="7"/>
        <v>0</v>
      </c>
      <c r="S32" s="73" t="s">
        <v>447</v>
      </c>
      <c r="T32" s="73" t="s">
        <v>450</v>
      </c>
      <c r="U32" s="73">
        <v>0</v>
      </c>
      <c r="V32" s="68"/>
      <c r="W32" s="68"/>
      <c r="DS32" s="57"/>
      <c r="DT32" s="57"/>
      <c r="DU32" s="57"/>
      <c r="DV32" s="57"/>
      <c r="DW32" s="57"/>
      <c r="DX32" s="57"/>
      <c r="DY32" s="57"/>
      <c r="DZ32" s="57"/>
      <c r="EA32" s="57"/>
      <c r="EB32" s="57"/>
      <c r="EC32" s="57"/>
      <c r="ED32" s="57"/>
      <c r="EE32" s="57"/>
      <c r="EF32" s="57"/>
      <c r="EG32" s="57"/>
      <c r="EH32" s="57"/>
      <c r="EI32" s="57"/>
      <c r="EJ32" s="57"/>
      <c r="EK32" s="57"/>
      <c r="EL32" s="57"/>
      <c r="EM32" s="57"/>
      <c r="EN32" s="57"/>
      <c r="EO32" s="57"/>
      <c r="EP32" s="57"/>
      <c r="EQ32" s="57"/>
      <c r="ER32" s="57"/>
      <c r="ES32" s="57"/>
      <c r="ET32" s="57"/>
      <c r="EU32" s="57"/>
      <c r="EV32" s="57"/>
      <c r="EW32" s="57"/>
      <c r="EX32" s="57"/>
      <c r="EY32" s="57"/>
      <c r="EZ32" s="57"/>
      <c r="FA32" s="57"/>
      <c r="FB32" s="57"/>
      <c r="FC32" s="57"/>
      <c r="FD32" s="57"/>
      <c r="FE32" s="57"/>
      <c r="FF32" s="57"/>
      <c r="FG32" s="57"/>
      <c r="FH32" s="57"/>
      <c r="FI32" s="57"/>
      <c r="FJ32" s="57"/>
      <c r="FK32" s="57"/>
      <c r="FL32" s="57"/>
      <c r="FM32" s="57"/>
      <c r="FN32" s="57"/>
      <c r="FO32" s="57"/>
      <c r="FP32" s="57"/>
    </row>
    <row r="33" spans="2:172">
      <c r="B33" s="22"/>
      <c r="C33" s="22"/>
      <c r="D33" s="25">
        <f>SUM(D30:D32)</f>
        <v>3</v>
      </c>
      <c r="E33" s="25">
        <f>SUM(E30:E32)</f>
        <v>100</v>
      </c>
      <c r="F33" s="77"/>
      <c r="G33" s="59"/>
      <c r="H33" s="59"/>
      <c r="I33" s="59"/>
      <c r="J33" s="59"/>
      <c r="K33" s="59"/>
      <c r="L33" s="87"/>
      <c r="M33" s="87"/>
      <c r="N33" s="67"/>
      <c r="O33" s="67"/>
      <c r="P33" s="67"/>
      <c r="Q33" s="87"/>
      <c r="S33" s="73"/>
      <c r="T33" s="73"/>
      <c r="U33" s="73"/>
      <c r="V33" s="68"/>
      <c r="W33" s="68"/>
      <c r="DS33" s="57"/>
      <c r="DT33" s="57"/>
      <c r="DU33" s="57"/>
      <c r="DV33" s="57"/>
      <c r="DW33" s="57"/>
      <c r="DX33" s="57"/>
      <c r="DY33" s="57"/>
      <c r="DZ33" s="57"/>
      <c r="EA33" s="57"/>
      <c r="EB33" s="57"/>
      <c r="EC33" s="57"/>
      <c r="ED33" s="57"/>
      <c r="EE33" s="57"/>
      <c r="EF33" s="57"/>
      <c r="EG33" s="57"/>
      <c r="EH33" s="57"/>
      <c r="EI33" s="57"/>
      <c r="EJ33" s="57"/>
      <c r="EK33" s="57"/>
      <c r="EL33" s="57"/>
      <c r="EM33" s="57"/>
      <c r="EN33" s="57"/>
      <c r="EO33" s="57"/>
      <c r="EP33" s="57"/>
      <c r="EQ33" s="57"/>
      <c r="ER33" s="57"/>
      <c r="ES33" s="57"/>
      <c r="ET33" s="57"/>
      <c r="EU33" s="57"/>
      <c r="EV33" s="57"/>
      <c r="EW33" s="57"/>
      <c r="EX33" s="57"/>
      <c r="EY33" s="57"/>
      <c r="EZ33" s="57"/>
      <c r="FA33" s="57"/>
      <c r="FB33" s="57"/>
      <c r="FC33" s="57"/>
      <c r="FD33" s="57"/>
      <c r="FE33" s="57"/>
      <c r="FF33" s="57"/>
      <c r="FG33" s="57"/>
      <c r="FH33" s="57"/>
      <c r="FI33" s="57"/>
      <c r="FJ33" s="57"/>
      <c r="FK33" s="57"/>
      <c r="FL33" s="57"/>
      <c r="FM33" s="57"/>
      <c r="FN33" s="57"/>
      <c r="FO33" s="57"/>
      <c r="FP33" s="57"/>
    </row>
    <row r="34" spans="2:172">
      <c r="B34" s="3"/>
      <c r="C34" s="3"/>
      <c r="D34" s="146" t="s">
        <v>197</v>
      </c>
      <c r="E34" s="146"/>
      <c r="F34" s="146" t="s">
        <v>192</v>
      </c>
      <c r="G34" s="146"/>
      <c r="H34" s="145" t="s">
        <v>198</v>
      </c>
      <c r="I34" s="145"/>
      <c r="J34" s="145" t="s">
        <v>199</v>
      </c>
      <c r="K34" s="145"/>
      <c r="L34" s="146" t="s">
        <v>14</v>
      </c>
      <c r="M34" s="146"/>
      <c r="N34" s="67"/>
      <c r="O34" s="67"/>
      <c r="P34" s="67"/>
      <c r="Q34" s="87"/>
      <c r="S34" s="73"/>
      <c r="T34" s="73"/>
      <c r="U34" s="73"/>
      <c r="V34" s="68"/>
      <c r="W34" s="68"/>
      <c r="DS34" s="57"/>
      <c r="DT34" s="57"/>
      <c r="DU34" s="57"/>
      <c r="DV34" s="57"/>
      <c r="DW34" s="57"/>
      <c r="DX34" s="57"/>
      <c r="DY34" s="57"/>
      <c r="DZ34" s="57"/>
      <c r="EA34" s="57"/>
      <c r="EB34" s="57"/>
      <c r="EC34" s="57"/>
      <c r="ED34" s="57"/>
      <c r="EE34" s="57"/>
      <c r="EF34" s="57"/>
      <c r="EG34" s="57"/>
      <c r="EH34" s="57"/>
      <c r="EI34" s="57"/>
      <c r="EJ34" s="57"/>
      <c r="EK34" s="57"/>
      <c r="EL34" s="57"/>
      <c r="EM34" s="57"/>
      <c r="EN34" s="57"/>
      <c r="EO34" s="57"/>
      <c r="EP34" s="57"/>
      <c r="EQ34" s="57"/>
      <c r="ER34" s="57"/>
      <c r="ES34" s="57"/>
      <c r="ET34" s="57"/>
      <c r="EU34" s="57"/>
      <c r="EV34" s="57"/>
      <c r="EW34" s="57"/>
      <c r="EX34" s="57"/>
      <c r="EY34" s="57"/>
      <c r="EZ34" s="57"/>
      <c r="FA34" s="57"/>
      <c r="FB34" s="57"/>
      <c r="FC34" s="57"/>
      <c r="FD34" s="57"/>
      <c r="FE34" s="57"/>
      <c r="FF34" s="57"/>
      <c r="FG34" s="57"/>
      <c r="FH34" s="57"/>
      <c r="FI34" s="57"/>
      <c r="FJ34" s="57"/>
      <c r="FK34" s="57"/>
      <c r="FL34" s="57"/>
      <c r="FM34" s="57"/>
      <c r="FN34" s="57"/>
      <c r="FO34" s="57"/>
      <c r="FP34" s="57"/>
    </row>
    <row r="35" spans="2:172">
      <c r="B35" s="3" t="s">
        <v>445</v>
      </c>
      <c r="C35" s="3" t="s">
        <v>451</v>
      </c>
      <c r="D35" s="79">
        <f t="shared" ref="D35:D37" si="11">E35/100*3</f>
        <v>2</v>
      </c>
      <c r="E35" s="21">
        <f>(AY18+BB18+BE18+BH18)/4</f>
        <v>66.666666666666671</v>
      </c>
      <c r="F35" s="79">
        <f t="shared" ref="F35:F37" si="12">G35/100*3</f>
        <v>2</v>
      </c>
      <c r="G35" s="21">
        <f>(BK18+BN18+BQ18+BT18)/4</f>
        <v>66.666666666666671</v>
      </c>
      <c r="H35" s="79">
        <f t="shared" ref="H35:H37" si="13">I35/100*3</f>
        <v>2</v>
      </c>
      <c r="I35" s="21">
        <f>(BW18+BZ18+CC18+CF18)/4</f>
        <v>66.666666666666671</v>
      </c>
      <c r="J35" s="79">
        <f t="shared" ref="J35:J37" si="14">K35/100*3</f>
        <v>2</v>
      </c>
      <c r="K35" s="21">
        <f>(CI18+CL18+CO18+CR18)/4</f>
        <v>66.666666666666671</v>
      </c>
      <c r="L35" s="80">
        <f t="shared" ref="L35:L37" si="15">M35/100*3</f>
        <v>2</v>
      </c>
      <c r="M35" s="80">
        <f>(CU18+CX18+DA18+DD18)/4</f>
        <v>66.666666666666671</v>
      </c>
      <c r="N35" s="67">
        <v>67</v>
      </c>
      <c r="O35" s="67"/>
      <c r="P35" s="67"/>
      <c r="Q35" s="87">
        <f t="shared" si="7"/>
        <v>2.0100000000000002</v>
      </c>
      <c r="S35" s="73" t="s">
        <v>445</v>
      </c>
      <c r="T35" s="73" t="s">
        <v>451</v>
      </c>
      <c r="U35" s="73">
        <v>67</v>
      </c>
      <c r="V35" s="68"/>
      <c r="W35" s="68"/>
      <c r="DS35" s="57"/>
      <c r="DT35" s="57"/>
      <c r="DU35" s="57"/>
      <c r="DV35" s="57"/>
      <c r="DW35" s="57"/>
      <c r="DX35" s="57"/>
      <c r="DY35" s="57"/>
      <c r="DZ35" s="57"/>
      <c r="EA35" s="57"/>
      <c r="EB35" s="57"/>
      <c r="EC35" s="57"/>
      <c r="ED35" s="57"/>
      <c r="EE35" s="57"/>
      <c r="EF35" s="57"/>
      <c r="EG35" s="57"/>
      <c r="EH35" s="57"/>
      <c r="EI35" s="57"/>
      <c r="EJ35" s="57"/>
      <c r="EK35" s="57"/>
      <c r="EL35" s="57"/>
      <c r="EM35" s="57"/>
      <c r="EN35" s="57"/>
      <c r="EO35" s="57"/>
      <c r="EP35" s="57"/>
      <c r="EQ35" s="57"/>
      <c r="ER35" s="57"/>
      <c r="ES35" s="57"/>
      <c r="ET35" s="57"/>
      <c r="EU35" s="57"/>
      <c r="EV35" s="57"/>
      <c r="EW35" s="57"/>
      <c r="EX35" s="57"/>
      <c r="EY35" s="57"/>
      <c r="EZ35" s="57"/>
      <c r="FA35" s="57"/>
      <c r="FB35" s="57"/>
      <c r="FC35" s="57"/>
      <c r="FD35" s="57"/>
      <c r="FE35" s="57"/>
      <c r="FF35" s="57"/>
      <c r="FG35" s="57"/>
      <c r="FH35" s="57"/>
      <c r="FI35" s="57"/>
      <c r="FJ35" s="57"/>
      <c r="FK35" s="57"/>
      <c r="FL35" s="57"/>
      <c r="FM35" s="57"/>
      <c r="FN35" s="57"/>
      <c r="FO35" s="57"/>
      <c r="FP35" s="57"/>
    </row>
    <row r="36" spans="2:172">
      <c r="B36" s="3" t="s">
        <v>446</v>
      </c>
      <c r="C36" s="3" t="s">
        <v>451</v>
      </c>
      <c r="D36" s="79">
        <f t="shared" si="11"/>
        <v>1</v>
      </c>
      <c r="E36" s="21">
        <f>(AZ18+BC18+BF18+BI18)/4</f>
        <v>33.333333333333336</v>
      </c>
      <c r="F36" s="79">
        <f t="shared" si="12"/>
        <v>1</v>
      </c>
      <c r="G36" s="21">
        <f>(BL18+BO18+BR18+BU18)/4</f>
        <v>33.333333333333336</v>
      </c>
      <c r="H36" s="79">
        <f t="shared" si="13"/>
        <v>1</v>
      </c>
      <c r="I36" s="21">
        <f>(BX18+CA18+CD18+CG18)/4</f>
        <v>33.333333333333336</v>
      </c>
      <c r="J36" s="79">
        <f t="shared" si="14"/>
        <v>1</v>
      </c>
      <c r="K36" s="21">
        <f>(CJ18+CM18+CP18+CS18)/4</f>
        <v>33.333333333333336</v>
      </c>
      <c r="L36" s="80">
        <f t="shared" si="15"/>
        <v>1</v>
      </c>
      <c r="M36" s="80">
        <f>(CV18+CY18+DB18+DE18)/4</f>
        <v>33.333333333333336</v>
      </c>
      <c r="N36" s="67"/>
      <c r="O36" s="67">
        <v>33</v>
      </c>
      <c r="P36" s="67"/>
      <c r="Q36" s="87">
        <f t="shared" si="7"/>
        <v>0.99</v>
      </c>
      <c r="S36" s="73" t="s">
        <v>446</v>
      </c>
      <c r="T36" s="73" t="s">
        <v>451</v>
      </c>
      <c r="U36" s="73">
        <v>33</v>
      </c>
      <c r="V36" s="68"/>
      <c r="W36" s="68"/>
      <c r="DS36" s="57"/>
      <c r="DT36" s="57"/>
      <c r="DU36" s="57"/>
      <c r="DV36" s="57"/>
      <c r="DW36" s="57"/>
      <c r="DX36" s="57"/>
      <c r="DY36" s="57"/>
      <c r="DZ36" s="57"/>
      <c r="EA36" s="57"/>
      <c r="EB36" s="57"/>
      <c r="EC36" s="57"/>
      <c r="ED36" s="57"/>
      <c r="EE36" s="57"/>
      <c r="EF36" s="57"/>
      <c r="EG36" s="57"/>
      <c r="EH36" s="57"/>
      <c r="EI36" s="57"/>
      <c r="EJ36" s="57"/>
      <c r="EK36" s="57"/>
      <c r="EL36" s="57"/>
      <c r="EM36" s="57"/>
      <c r="EN36" s="57"/>
      <c r="EO36" s="57"/>
      <c r="EP36" s="57"/>
      <c r="EQ36" s="57"/>
      <c r="ER36" s="57"/>
      <c r="ES36" s="57"/>
      <c r="ET36" s="57"/>
      <c r="EU36" s="57"/>
      <c r="EV36" s="57"/>
      <c r="EW36" s="57"/>
      <c r="EX36" s="57"/>
      <c r="EY36" s="57"/>
      <c r="EZ36" s="57"/>
      <c r="FA36" s="57"/>
      <c r="FB36" s="57"/>
      <c r="FC36" s="57"/>
      <c r="FD36" s="57"/>
      <c r="FE36" s="57"/>
      <c r="FF36" s="57"/>
      <c r="FG36" s="57"/>
      <c r="FH36" s="57"/>
      <c r="FI36" s="57"/>
      <c r="FJ36" s="57"/>
      <c r="FK36" s="57"/>
      <c r="FL36" s="57"/>
      <c r="FM36" s="57"/>
      <c r="FN36" s="57"/>
      <c r="FO36" s="57"/>
      <c r="FP36" s="57"/>
    </row>
    <row r="37" spans="2:172">
      <c r="B37" s="3" t="s">
        <v>447</v>
      </c>
      <c r="C37" s="3" t="s">
        <v>451</v>
      </c>
      <c r="D37" s="79">
        <f t="shared" si="11"/>
        <v>0</v>
      </c>
      <c r="E37" s="21">
        <f>(BA18+BD18+BG18+BJ18)/4</f>
        <v>0</v>
      </c>
      <c r="F37" s="79">
        <f t="shared" si="12"/>
        <v>0</v>
      </c>
      <c r="G37" s="21">
        <f>(BM18+BP18+BS18+BV18)/4</f>
        <v>0</v>
      </c>
      <c r="H37" s="79">
        <f t="shared" si="13"/>
        <v>0</v>
      </c>
      <c r="I37" s="21">
        <f>(BY18+CB18+CE18+CH18)/4</f>
        <v>0</v>
      </c>
      <c r="J37" s="79">
        <f t="shared" si="14"/>
        <v>0</v>
      </c>
      <c r="K37" s="21">
        <f>(CK18+CN18+CQ18+CT18)/4</f>
        <v>0</v>
      </c>
      <c r="L37" s="80">
        <f t="shared" si="15"/>
        <v>0</v>
      </c>
      <c r="M37" s="80">
        <f>(CW18+CZ18+DC18+DF18)/4</f>
        <v>0</v>
      </c>
      <c r="N37" s="67"/>
      <c r="O37" s="67"/>
      <c r="P37" s="67">
        <v>0</v>
      </c>
      <c r="Q37" s="87">
        <f t="shared" si="7"/>
        <v>0</v>
      </c>
      <c r="S37" s="73" t="s">
        <v>447</v>
      </c>
      <c r="T37" s="73" t="s">
        <v>451</v>
      </c>
      <c r="U37" s="73">
        <v>0</v>
      </c>
      <c r="V37" s="68"/>
      <c r="W37" s="68"/>
    </row>
    <row r="38" spans="2:172">
      <c r="B38" s="3"/>
      <c r="C38" s="3"/>
      <c r="D38" s="20">
        <f>SUM(D35:D37)</f>
        <v>3</v>
      </c>
      <c r="E38" s="20">
        <f>SUM(E35:E37)</f>
        <v>100</v>
      </c>
      <c r="F38" s="20">
        <f>SUM(F35:F37)</f>
        <v>3</v>
      </c>
      <c r="G38" s="20">
        <f>SUM(G35:G37)</f>
        <v>100</v>
      </c>
      <c r="H38" s="20">
        <f t="shared" ref="H38:M38" si="16">SUM(H35:H37)</f>
        <v>3</v>
      </c>
      <c r="I38" s="20">
        <f t="shared" si="16"/>
        <v>100</v>
      </c>
      <c r="J38" s="20">
        <f t="shared" si="16"/>
        <v>3</v>
      </c>
      <c r="K38" s="20">
        <f t="shared" si="16"/>
        <v>100</v>
      </c>
      <c r="L38" s="136">
        <f t="shared" si="16"/>
        <v>3</v>
      </c>
      <c r="M38" s="136">
        <f t="shared" si="16"/>
        <v>100</v>
      </c>
      <c r="N38" s="67"/>
      <c r="O38" s="67"/>
      <c r="P38" s="67"/>
      <c r="Q38" s="87"/>
      <c r="S38" s="73"/>
      <c r="T38" s="73"/>
      <c r="U38" s="73"/>
      <c r="V38" s="68"/>
      <c r="W38" s="68"/>
    </row>
    <row r="39" spans="2:172">
      <c r="B39" s="3" t="s">
        <v>445</v>
      </c>
      <c r="C39" s="3" t="s">
        <v>452</v>
      </c>
      <c r="D39" s="79">
        <f t="shared" ref="D39:D41" si="17">E39/100*3</f>
        <v>2</v>
      </c>
      <c r="E39" s="21">
        <f>(DG18+DJ18+DM18+DP18)/4</f>
        <v>66.666666666666671</v>
      </c>
      <c r="F39" s="59"/>
      <c r="G39" s="59"/>
      <c r="H39" s="59"/>
      <c r="I39" s="59"/>
      <c r="J39" s="59"/>
      <c r="K39" s="59"/>
      <c r="L39" s="87"/>
      <c r="M39" s="87"/>
      <c r="N39" s="69">
        <f>SUM(E39:M39)</f>
        <v>66.666666666666671</v>
      </c>
      <c r="O39" s="67"/>
      <c r="P39" s="67"/>
      <c r="Q39" s="87">
        <f t="shared" si="7"/>
        <v>2</v>
      </c>
      <c r="S39" s="73" t="s">
        <v>445</v>
      </c>
      <c r="T39" s="73" t="s">
        <v>452</v>
      </c>
      <c r="U39" s="73">
        <v>66.7</v>
      </c>
      <c r="V39" s="68"/>
      <c r="W39" s="68"/>
    </row>
    <row r="40" spans="2:172">
      <c r="B40" s="3" t="s">
        <v>446</v>
      </c>
      <c r="C40" s="3" t="s">
        <v>452</v>
      </c>
      <c r="D40" s="79">
        <f t="shared" si="17"/>
        <v>1</v>
      </c>
      <c r="E40" s="21">
        <f>(DH18+DK18+DN18+DQ18)/4</f>
        <v>33.333333333333336</v>
      </c>
      <c r="F40" s="59"/>
      <c r="G40" s="59"/>
      <c r="H40" s="59"/>
      <c r="I40" s="59"/>
      <c r="J40" s="59"/>
      <c r="K40" s="59"/>
      <c r="L40" s="87"/>
      <c r="M40" s="87"/>
      <c r="N40" s="67"/>
      <c r="O40" s="69">
        <f>SUM(E40:N40)</f>
        <v>33.333333333333336</v>
      </c>
      <c r="P40" s="67"/>
      <c r="Q40" s="87">
        <f t="shared" si="7"/>
        <v>1</v>
      </c>
      <c r="S40" s="73" t="s">
        <v>446</v>
      </c>
      <c r="T40" s="73" t="s">
        <v>452</v>
      </c>
      <c r="U40" s="73">
        <v>33.299999999999997</v>
      </c>
      <c r="V40" s="68"/>
      <c r="W40" s="68"/>
    </row>
    <row r="41" spans="2:172">
      <c r="B41" s="3" t="s">
        <v>447</v>
      </c>
      <c r="C41" s="3" t="s">
        <v>452</v>
      </c>
      <c r="D41" s="79">
        <f t="shared" si="17"/>
        <v>0</v>
      </c>
      <c r="E41" s="21">
        <f>(DI18+DL18+DO18+DR18)/4</f>
        <v>0</v>
      </c>
      <c r="F41" s="59"/>
      <c r="G41" s="59"/>
      <c r="H41" s="59"/>
      <c r="I41" s="59"/>
      <c r="J41" s="59"/>
      <c r="K41" s="59"/>
      <c r="L41" s="87"/>
      <c r="M41" s="87"/>
      <c r="N41" s="69"/>
      <c r="O41" s="67"/>
      <c r="P41" s="69">
        <f>SUM(E41:O41)</f>
        <v>0</v>
      </c>
      <c r="Q41" s="87">
        <f t="shared" si="7"/>
        <v>0</v>
      </c>
      <c r="S41" s="73" t="s">
        <v>447</v>
      </c>
      <c r="T41" s="73" t="s">
        <v>452</v>
      </c>
      <c r="U41" s="73">
        <v>0</v>
      </c>
      <c r="V41" s="68"/>
      <c r="W41" s="68"/>
    </row>
    <row r="42" spans="2:172">
      <c r="B42" s="3"/>
      <c r="C42" s="3"/>
      <c r="D42" s="20">
        <f>SUM(D39:D41)</f>
        <v>3</v>
      </c>
      <c r="E42" s="20">
        <f>SUM(E39:E41)</f>
        <v>100</v>
      </c>
      <c r="F42" s="59"/>
      <c r="G42" s="59"/>
      <c r="H42" s="59"/>
      <c r="I42" s="59"/>
      <c r="J42" s="59"/>
      <c r="K42" s="59"/>
      <c r="L42" s="87"/>
      <c r="M42" s="87"/>
      <c r="N42" s="71"/>
      <c r="O42" s="71"/>
      <c r="P42" s="71"/>
      <c r="Q42" s="71"/>
      <c r="R42" s="72"/>
      <c r="S42" s="72"/>
      <c r="T42" s="72"/>
      <c r="U42" s="72"/>
      <c r="V42" s="68"/>
      <c r="W42" s="68"/>
    </row>
    <row r="43" spans="2:172" ht="18.75">
      <c r="M43" s="70"/>
      <c r="N43" s="70" t="s">
        <v>835</v>
      </c>
      <c r="O43" s="70"/>
      <c r="R43" s="68"/>
      <c r="S43" s="68"/>
      <c r="T43" s="68"/>
      <c r="U43" s="68"/>
      <c r="V43" s="68"/>
      <c r="W43" s="68"/>
    </row>
    <row r="44" spans="2:172">
      <c r="M44" s="55" t="s">
        <v>445</v>
      </c>
      <c r="N44" s="60">
        <f>SUM(N21:N43)/5</f>
        <v>67.566666666666677</v>
      </c>
      <c r="O44" s="56" t="s">
        <v>832</v>
      </c>
      <c r="R44" s="69">
        <f>SUM(N44:Q44)</f>
        <v>67.566666666666677</v>
      </c>
    </row>
    <row r="45" spans="2:172">
      <c r="N45" s="61" t="s">
        <v>446</v>
      </c>
      <c r="O45" s="62">
        <f>SUM(O22:O44)/5</f>
        <v>32.433333333333337</v>
      </c>
      <c r="P45" s="63" t="s">
        <v>832</v>
      </c>
      <c r="R45" s="67">
        <f>SUM(N45:Q45)</f>
        <v>32.433333333333337</v>
      </c>
    </row>
    <row r="46" spans="2:172">
      <c r="O46" s="64" t="s">
        <v>447</v>
      </c>
      <c r="P46" s="65">
        <f>SUM(P23:P45)/5</f>
        <v>0</v>
      </c>
      <c r="Q46" s="66" t="s">
        <v>832</v>
      </c>
    </row>
    <row r="47" spans="2:172">
      <c r="N47" s="58"/>
      <c r="O47" s="56" t="s">
        <v>833</v>
      </c>
      <c r="P47" s="56"/>
      <c r="Q47" s="56"/>
      <c r="R47" s="60">
        <f>SUM(R44:R46)</f>
        <v>100.00000000000001</v>
      </c>
      <c r="S47" s="56" t="s">
        <v>832</v>
      </c>
    </row>
  </sheetData>
  <sortState ref="B14:B36">
    <sortCondition ref="B14"/>
  </sortState>
  <mergeCells count="108"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A17:B17"/>
    <mergeCell ref="A18:B18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DP2:DQ2"/>
    <mergeCell ref="B20:E20"/>
    <mergeCell ref="J34:K34"/>
    <mergeCell ref="L34:M34"/>
    <mergeCell ref="H34:I34"/>
    <mergeCell ref="D25:E25"/>
    <mergeCell ref="F25:G25"/>
    <mergeCell ref="D34:E34"/>
    <mergeCell ref="F34:G34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FK48"/>
  <sheetViews>
    <sheetView topLeftCell="E23" zoomScale="98" zoomScaleNormal="98" workbookViewId="0">
      <selection activeCell="R21" sqref="R21"/>
    </sheetView>
  </sheetViews>
  <sheetFormatPr defaultRowHeight="15"/>
  <cols>
    <col min="2" max="2" width="41.140625" customWidth="1"/>
  </cols>
  <sheetData>
    <row r="1" spans="1:167" ht="15.75">
      <c r="A1" s="5" t="s">
        <v>15</v>
      </c>
      <c r="B1" s="10" t="s">
        <v>244</v>
      </c>
      <c r="C1" s="12"/>
      <c r="D1" s="12"/>
      <c r="E1" s="12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167" ht="15.75">
      <c r="A2" s="7" t="s">
        <v>836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DP2" s="143" t="s">
        <v>829</v>
      </c>
      <c r="DQ2" s="143"/>
    </row>
    <row r="3" spans="1:167" ht="15.75">
      <c r="A3" s="7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167" ht="15.75" customHeight="1">
      <c r="A4" s="167" t="s">
        <v>0</v>
      </c>
      <c r="B4" s="167" t="s">
        <v>93</v>
      </c>
      <c r="C4" s="200" t="s">
        <v>187</v>
      </c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150" t="s">
        <v>189</v>
      </c>
      <c r="S4" s="151"/>
      <c r="T4" s="151"/>
      <c r="U4" s="151"/>
      <c r="V4" s="151"/>
      <c r="W4" s="151"/>
      <c r="X4" s="151"/>
      <c r="Y4" s="151"/>
      <c r="Z4" s="151"/>
      <c r="AA4" s="151"/>
      <c r="AB4" s="151"/>
      <c r="AC4" s="151"/>
      <c r="AD4" s="151"/>
      <c r="AE4" s="151"/>
      <c r="AF4" s="151"/>
      <c r="AG4" s="151"/>
      <c r="AH4" s="151"/>
      <c r="AI4" s="151"/>
      <c r="AJ4" s="151"/>
      <c r="AK4" s="151"/>
      <c r="AL4" s="151"/>
      <c r="AM4" s="151"/>
      <c r="AN4" s="151"/>
      <c r="AO4" s="151"/>
      <c r="AP4" s="151"/>
      <c r="AQ4" s="151"/>
      <c r="AR4" s="151"/>
      <c r="AS4" s="151"/>
      <c r="AT4" s="151"/>
      <c r="AU4" s="151"/>
      <c r="AV4" s="151"/>
      <c r="AW4" s="151"/>
      <c r="AX4" s="151"/>
      <c r="AY4" s="151"/>
      <c r="AZ4" s="151"/>
      <c r="BA4" s="151"/>
      <c r="BB4" s="151"/>
      <c r="BC4" s="151"/>
      <c r="BD4" s="151"/>
      <c r="BE4" s="151"/>
      <c r="BF4" s="151"/>
      <c r="BG4" s="151"/>
      <c r="BH4" s="151"/>
      <c r="BI4" s="151"/>
      <c r="BJ4" s="199"/>
      <c r="BK4" s="153" t="s">
        <v>469</v>
      </c>
      <c r="BL4" s="153"/>
      <c r="BM4" s="153"/>
      <c r="BN4" s="153"/>
      <c r="BO4" s="153"/>
      <c r="BP4" s="153"/>
      <c r="BQ4" s="153"/>
      <c r="BR4" s="153"/>
      <c r="BS4" s="153"/>
      <c r="BT4" s="153"/>
      <c r="BU4" s="153"/>
      <c r="BV4" s="153"/>
      <c r="BW4" s="153"/>
      <c r="BX4" s="153"/>
      <c r="BY4" s="153"/>
      <c r="BZ4" s="157" t="s">
        <v>196</v>
      </c>
      <c r="CA4" s="158"/>
      <c r="CB4" s="158"/>
      <c r="CC4" s="158"/>
      <c r="CD4" s="158"/>
      <c r="CE4" s="158"/>
      <c r="CF4" s="158"/>
      <c r="CG4" s="158"/>
      <c r="CH4" s="158"/>
      <c r="CI4" s="158"/>
      <c r="CJ4" s="158"/>
      <c r="CK4" s="158"/>
      <c r="CL4" s="158"/>
      <c r="CM4" s="158"/>
      <c r="CN4" s="158"/>
      <c r="CO4" s="158"/>
      <c r="CP4" s="158"/>
      <c r="CQ4" s="158"/>
      <c r="CR4" s="158"/>
      <c r="CS4" s="158"/>
      <c r="CT4" s="158"/>
      <c r="CU4" s="158"/>
      <c r="CV4" s="158"/>
      <c r="CW4" s="158"/>
      <c r="CX4" s="158"/>
      <c r="CY4" s="158"/>
      <c r="CZ4" s="158"/>
      <c r="DA4" s="158"/>
      <c r="DB4" s="158"/>
      <c r="DC4" s="158"/>
      <c r="DD4" s="158"/>
      <c r="DE4" s="158"/>
      <c r="DF4" s="158"/>
      <c r="DG4" s="158"/>
      <c r="DH4" s="158"/>
      <c r="DI4" s="158"/>
      <c r="DJ4" s="158"/>
      <c r="DK4" s="158"/>
      <c r="DL4" s="158"/>
      <c r="DM4" s="158"/>
      <c r="DN4" s="158"/>
      <c r="DO4" s="158"/>
      <c r="DP4" s="158"/>
      <c r="DQ4" s="158"/>
      <c r="DR4" s="158"/>
      <c r="DS4" s="158"/>
      <c r="DT4" s="158"/>
      <c r="DU4" s="158"/>
      <c r="DV4" s="158"/>
      <c r="DW4" s="158"/>
      <c r="DX4" s="158"/>
      <c r="DY4" s="158"/>
      <c r="DZ4" s="158"/>
      <c r="EA4" s="158"/>
      <c r="EB4" s="158"/>
      <c r="EC4" s="158"/>
      <c r="ED4" s="158"/>
      <c r="EE4" s="158"/>
      <c r="EF4" s="158"/>
      <c r="EG4" s="158"/>
      <c r="EH4" s="158"/>
      <c r="EI4" s="158"/>
      <c r="EJ4" s="158"/>
      <c r="EK4" s="158"/>
      <c r="EL4" s="158"/>
      <c r="EM4" s="158"/>
      <c r="EN4" s="158"/>
      <c r="EO4" s="158"/>
      <c r="EP4" s="158"/>
      <c r="EQ4" s="158"/>
      <c r="ER4" s="158"/>
      <c r="ES4" s="158"/>
      <c r="ET4" s="158"/>
      <c r="EU4" s="158"/>
      <c r="EV4" s="159"/>
      <c r="EW4" s="148" t="s">
        <v>193</v>
      </c>
      <c r="EX4" s="148"/>
      <c r="EY4" s="148"/>
      <c r="EZ4" s="148"/>
      <c r="FA4" s="148"/>
      <c r="FB4" s="148"/>
      <c r="FC4" s="148"/>
      <c r="FD4" s="148"/>
      <c r="FE4" s="148"/>
      <c r="FF4" s="148"/>
      <c r="FG4" s="148"/>
      <c r="FH4" s="148"/>
      <c r="FI4" s="148"/>
      <c r="FJ4" s="148"/>
      <c r="FK4" s="148"/>
    </row>
    <row r="5" spans="1:167" ht="15.75" customHeight="1">
      <c r="A5" s="167"/>
      <c r="B5" s="167"/>
      <c r="C5" s="152" t="s">
        <v>188</v>
      </c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4" t="s">
        <v>190</v>
      </c>
      <c r="S5" s="155"/>
      <c r="T5" s="155"/>
      <c r="U5" s="155"/>
      <c r="V5" s="155"/>
      <c r="W5" s="155"/>
      <c r="X5" s="155"/>
      <c r="Y5" s="155"/>
      <c r="Z5" s="155"/>
      <c r="AA5" s="155"/>
      <c r="AB5" s="155"/>
      <c r="AC5" s="155"/>
      <c r="AD5" s="155"/>
      <c r="AE5" s="155"/>
      <c r="AF5" s="156"/>
      <c r="AG5" s="164" t="s">
        <v>191</v>
      </c>
      <c r="AH5" s="165"/>
      <c r="AI5" s="165"/>
      <c r="AJ5" s="165"/>
      <c r="AK5" s="165"/>
      <c r="AL5" s="165"/>
      <c r="AM5" s="165"/>
      <c r="AN5" s="165"/>
      <c r="AO5" s="165"/>
      <c r="AP5" s="165"/>
      <c r="AQ5" s="165"/>
      <c r="AR5" s="165"/>
      <c r="AS5" s="165"/>
      <c r="AT5" s="165"/>
      <c r="AU5" s="166"/>
      <c r="AV5" s="164" t="s">
        <v>245</v>
      </c>
      <c r="AW5" s="165"/>
      <c r="AX5" s="165"/>
      <c r="AY5" s="165"/>
      <c r="AZ5" s="165"/>
      <c r="BA5" s="165"/>
      <c r="BB5" s="165"/>
      <c r="BC5" s="165"/>
      <c r="BD5" s="165"/>
      <c r="BE5" s="165"/>
      <c r="BF5" s="165"/>
      <c r="BG5" s="165"/>
      <c r="BH5" s="165"/>
      <c r="BI5" s="165"/>
      <c r="BJ5" s="166"/>
      <c r="BK5" s="154" t="s">
        <v>246</v>
      </c>
      <c r="BL5" s="155"/>
      <c r="BM5" s="155"/>
      <c r="BN5" s="155"/>
      <c r="BO5" s="155"/>
      <c r="BP5" s="155"/>
      <c r="BQ5" s="155"/>
      <c r="BR5" s="155"/>
      <c r="BS5" s="155"/>
      <c r="BT5" s="155"/>
      <c r="BU5" s="155"/>
      <c r="BV5" s="155"/>
      <c r="BW5" s="155"/>
      <c r="BX5" s="155"/>
      <c r="BY5" s="156"/>
      <c r="BZ5" s="154" t="s">
        <v>197</v>
      </c>
      <c r="CA5" s="155"/>
      <c r="CB5" s="155"/>
      <c r="CC5" s="155"/>
      <c r="CD5" s="155"/>
      <c r="CE5" s="155"/>
      <c r="CF5" s="155"/>
      <c r="CG5" s="155"/>
      <c r="CH5" s="155"/>
      <c r="CI5" s="155"/>
      <c r="CJ5" s="155"/>
      <c r="CK5" s="155"/>
      <c r="CL5" s="155"/>
      <c r="CM5" s="155"/>
      <c r="CN5" s="156"/>
      <c r="CO5" s="160" t="s">
        <v>192</v>
      </c>
      <c r="CP5" s="160"/>
      <c r="CQ5" s="160"/>
      <c r="CR5" s="160"/>
      <c r="CS5" s="160"/>
      <c r="CT5" s="160"/>
      <c r="CU5" s="160"/>
      <c r="CV5" s="160"/>
      <c r="CW5" s="160"/>
      <c r="CX5" s="160"/>
      <c r="CY5" s="160"/>
      <c r="CZ5" s="160"/>
      <c r="DA5" s="160"/>
      <c r="DB5" s="160"/>
      <c r="DC5" s="160"/>
      <c r="DD5" s="149" t="s">
        <v>198</v>
      </c>
      <c r="DE5" s="149"/>
      <c r="DF5" s="149"/>
      <c r="DG5" s="149"/>
      <c r="DH5" s="149"/>
      <c r="DI5" s="149"/>
      <c r="DJ5" s="149"/>
      <c r="DK5" s="149"/>
      <c r="DL5" s="149"/>
      <c r="DM5" s="149"/>
      <c r="DN5" s="149"/>
      <c r="DO5" s="149"/>
      <c r="DP5" s="149"/>
      <c r="DQ5" s="149"/>
      <c r="DR5" s="149"/>
      <c r="DS5" s="164" t="s">
        <v>199</v>
      </c>
      <c r="DT5" s="165"/>
      <c r="DU5" s="165"/>
      <c r="DV5" s="165"/>
      <c r="DW5" s="165"/>
      <c r="DX5" s="165"/>
      <c r="DY5" s="165"/>
      <c r="DZ5" s="165"/>
      <c r="EA5" s="165"/>
      <c r="EB5" s="165"/>
      <c r="EC5" s="165"/>
      <c r="ED5" s="165"/>
      <c r="EE5" s="165"/>
      <c r="EF5" s="165"/>
      <c r="EG5" s="166"/>
      <c r="EH5" s="196" t="s">
        <v>14</v>
      </c>
      <c r="EI5" s="197"/>
      <c r="EJ5" s="197"/>
      <c r="EK5" s="197"/>
      <c r="EL5" s="197"/>
      <c r="EM5" s="197"/>
      <c r="EN5" s="197"/>
      <c r="EO5" s="197"/>
      <c r="EP5" s="197"/>
      <c r="EQ5" s="197"/>
      <c r="ER5" s="197"/>
      <c r="ES5" s="197"/>
      <c r="ET5" s="197"/>
      <c r="EU5" s="197"/>
      <c r="EV5" s="198"/>
      <c r="EW5" s="149" t="s">
        <v>194</v>
      </c>
      <c r="EX5" s="149"/>
      <c r="EY5" s="149"/>
      <c r="EZ5" s="149"/>
      <c r="FA5" s="149"/>
      <c r="FB5" s="149"/>
      <c r="FC5" s="149"/>
      <c r="FD5" s="149"/>
      <c r="FE5" s="149"/>
      <c r="FF5" s="149"/>
      <c r="FG5" s="149"/>
      <c r="FH5" s="149"/>
      <c r="FI5" s="149"/>
      <c r="FJ5" s="149"/>
      <c r="FK5" s="149"/>
    </row>
    <row r="6" spans="1:167" ht="15.75" hidden="1">
      <c r="A6" s="167"/>
      <c r="B6" s="167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14"/>
      <c r="BL6" s="11"/>
      <c r="BM6" s="11"/>
      <c r="BN6" s="11"/>
      <c r="BO6" s="11"/>
      <c r="BP6" s="11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</row>
    <row r="7" spans="1:167" ht="15.75" hidden="1">
      <c r="A7" s="167"/>
      <c r="B7" s="167"/>
      <c r="C7" s="152"/>
      <c r="D7" s="152"/>
      <c r="E7" s="152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13"/>
      <c r="BL7" s="3"/>
      <c r="BM7" s="3"/>
      <c r="BN7" s="3"/>
      <c r="BO7" s="3"/>
      <c r="BP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</row>
    <row r="8" spans="1:167" ht="15.75" hidden="1">
      <c r="A8" s="167"/>
      <c r="B8" s="167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13"/>
      <c r="BL8" s="3"/>
      <c r="BM8" s="3"/>
      <c r="BN8" s="3"/>
      <c r="BO8" s="3"/>
      <c r="BP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</row>
    <row r="9" spans="1:167" ht="15.75" hidden="1">
      <c r="A9" s="167"/>
      <c r="B9" s="167"/>
      <c r="C9" s="152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152"/>
      <c r="O9" s="152"/>
      <c r="P9" s="152"/>
      <c r="Q9" s="152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13"/>
      <c r="BL9" s="3"/>
      <c r="BM9" s="3"/>
      <c r="BN9" s="3"/>
      <c r="BO9" s="3"/>
      <c r="BP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</row>
    <row r="10" spans="1:167" ht="15.75" hidden="1">
      <c r="A10" s="167"/>
      <c r="B10" s="167"/>
      <c r="C10" s="152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13"/>
      <c r="BL10" s="3"/>
      <c r="BM10" s="3"/>
      <c r="BN10" s="3"/>
      <c r="BO10" s="3"/>
      <c r="BP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</row>
    <row r="11" spans="1:167" ht="16.5" thickBot="1">
      <c r="A11" s="167"/>
      <c r="B11" s="167"/>
      <c r="C11" s="171" t="s">
        <v>31</v>
      </c>
      <c r="D11" s="172" t="s">
        <v>2</v>
      </c>
      <c r="E11" s="172" t="s">
        <v>3</v>
      </c>
      <c r="F11" s="171" t="s">
        <v>54</v>
      </c>
      <c r="G11" s="172" t="s">
        <v>3</v>
      </c>
      <c r="H11" s="172" t="s">
        <v>9</v>
      </c>
      <c r="I11" s="172" t="s">
        <v>32</v>
      </c>
      <c r="J11" s="172" t="s">
        <v>10</v>
      </c>
      <c r="K11" s="172" t="s">
        <v>11</v>
      </c>
      <c r="L11" s="154" t="s">
        <v>33</v>
      </c>
      <c r="M11" s="155"/>
      <c r="N11" s="155"/>
      <c r="O11" s="152" t="s">
        <v>34</v>
      </c>
      <c r="P11" s="152"/>
      <c r="Q11" s="152"/>
      <c r="R11" s="171" t="s">
        <v>35</v>
      </c>
      <c r="S11" s="172"/>
      <c r="T11" s="172"/>
      <c r="U11" s="177" t="s">
        <v>560</v>
      </c>
      <c r="V11" s="173"/>
      <c r="W11" s="171"/>
      <c r="X11" s="172" t="s">
        <v>562</v>
      </c>
      <c r="Y11" s="172"/>
      <c r="Z11" s="172"/>
      <c r="AA11" s="172" t="s">
        <v>36</v>
      </c>
      <c r="AB11" s="172"/>
      <c r="AC11" s="172"/>
      <c r="AD11" s="172" t="s">
        <v>37</v>
      </c>
      <c r="AE11" s="172"/>
      <c r="AF11" s="172"/>
      <c r="AG11" s="172" t="s">
        <v>38</v>
      </c>
      <c r="AH11" s="172"/>
      <c r="AI11" s="172"/>
      <c r="AJ11" s="172" t="s">
        <v>39</v>
      </c>
      <c r="AK11" s="172"/>
      <c r="AL11" s="172"/>
      <c r="AM11" s="152" t="s">
        <v>40</v>
      </c>
      <c r="AN11" s="152"/>
      <c r="AO11" s="152"/>
      <c r="AP11" s="149" t="s">
        <v>41</v>
      </c>
      <c r="AQ11" s="149"/>
      <c r="AR11" s="149"/>
      <c r="AS11" s="152" t="s">
        <v>42</v>
      </c>
      <c r="AT11" s="152"/>
      <c r="AU11" s="152"/>
      <c r="AV11" s="152" t="s">
        <v>43</v>
      </c>
      <c r="AW11" s="152"/>
      <c r="AX11" s="152"/>
      <c r="AY11" s="152" t="s">
        <v>55</v>
      </c>
      <c r="AZ11" s="152"/>
      <c r="BA11" s="152"/>
      <c r="BB11" s="152" t="s">
        <v>44</v>
      </c>
      <c r="BC11" s="152"/>
      <c r="BD11" s="152"/>
      <c r="BE11" s="152" t="s">
        <v>592</v>
      </c>
      <c r="BF11" s="152"/>
      <c r="BG11" s="152"/>
      <c r="BH11" s="152" t="s">
        <v>45</v>
      </c>
      <c r="BI11" s="152"/>
      <c r="BJ11" s="152"/>
      <c r="BK11" s="165" t="s">
        <v>240</v>
      </c>
      <c r="BL11" s="165"/>
      <c r="BM11" s="166"/>
      <c r="BN11" s="164" t="s">
        <v>241</v>
      </c>
      <c r="BO11" s="165"/>
      <c r="BP11" s="166"/>
      <c r="BQ11" s="149" t="s">
        <v>242</v>
      </c>
      <c r="BR11" s="149"/>
      <c r="BS11" s="149"/>
      <c r="BT11" s="149" t="s">
        <v>243</v>
      </c>
      <c r="BU11" s="149"/>
      <c r="BV11" s="149"/>
      <c r="BW11" s="149" t="s">
        <v>828</v>
      </c>
      <c r="BX11" s="149"/>
      <c r="BY11" s="164"/>
      <c r="BZ11" s="149" t="s">
        <v>46</v>
      </c>
      <c r="CA11" s="149"/>
      <c r="CB11" s="149"/>
      <c r="CC11" s="149" t="s">
        <v>56</v>
      </c>
      <c r="CD11" s="149"/>
      <c r="CE11" s="149"/>
      <c r="CF11" s="149" t="s">
        <v>47</v>
      </c>
      <c r="CG11" s="149"/>
      <c r="CH11" s="149"/>
      <c r="CI11" s="149" t="s">
        <v>48</v>
      </c>
      <c r="CJ11" s="149"/>
      <c r="CK11" s="149"/>
      <c r="CL11" s="149" t="s">
        <v>49</v>
      </c>
      <c r="CM11" s="149"/>
      <c r="CN11" s="149"/>
      <c r="CO11" s="149" t="s">
        <v>50</v>
      </c>
      <c r="CP11" s="149"/>
      <c r="CQ11" s="149"/>
      <c r="CR11" s="149" t="s">
        <v>51</v>
      </c>
      <c r="CS11" s="149"/>
      <c r="CT11" s="149"/>
      <c r="CU11" s="149" t="s">
        <v>52</v>
      </c>
      <c r="CV11" s="149"/>
      <c r="CW11" s="149"/>
      <c r="CX11" s="164" t="s">
        <v>53</v>
      </c>
      <c r="CY11" s="165"/>
      <c r="CZ11" s="166"/>
      <c r="DA11" s="164" t="s">
        <v>57</v>
      </c>
      <c r="DB11" s="165"/>
      <c r="DC11" s="166"/>
      <c r="DD11" s="164" t="s">
        <v>225</v>
      </c>
      <c r="DE11" s="165"/>
      <c r="DF11" s="166"/>
      <c r="DG11" s="164" t="s">
        <v>226</v>
      </c>
      <c r="DH11" s="165"/>
      <c r="DI11" s="166"/>
      <c r="DJ11" s="164" t="s">
        <v>227</v>
      </c>
      <c r="DK11" s="165"/>
      <c r="DL11" s="166"/>
      <c r="DM11" s="164" t="s">
        <v>228</v>
      </c>
      <c r="DN11" s="165"/>
      <c r="DO11" s="166"/>
      <c r="DP11" s="164" t="s">
        <v>229</v>
      </c>
      <c r="DQ11" s="165"/>
      <c r="DR11" s="166"/>
      <c r="DS11" s="164" t="s">
        <v>230</v>
      </c>
      <c r="DT11" s="165"/>
      <c r="DU11" s="166"/>
      <c r="DV11" s="149" t="s">
        <v>231</v>
      </c>
      <c r="DW11" s="149"/>
      <c r="DX11" s="149"/>
      <c r="DY11" s="149" t="s">
        <v>232</v>
      </c>
      <c r="DZ11" s="149"/>
      <c r="EA11" s="149"/>
      <c r="EB11" s="149" t="s">
        <v>233</v>
      </c>
      <c r="EC11" s="149"/>
      <c r="ED11" s="149"/>
      <c r="EE11" s="149" t="s">
        <v>234</v>
      </c>
      <c r="EF11" s="149"/>
      <c r="EG11" s="149"/>
      <c r="EH11" s="201" t="s">
        <v>235</v>
      </c>
      <c r="EI11" s="202"/>
      <c r="EJ11" s="203"/>
      <c r="EK11" s="201" t="s">
        <v>236</v>
      </c>
      <c r="EL11" s="202"/>
      <c r="EM11" s="203"/>
      <c r="EN11" s="201" t="s">
        <v>237</v>
      </c>
      <c r="EO11" s="202"/>
      <c r="EP11" s="203"/>
      <c r="EQ11" s="201" t="s">
        <v>238</v>
      </c>
      <c r="ER11" s="202"/>
      <c r="ES11" s="203"/>
      <c r="ET11" s="201" t="s">
        <v>239</v>
      </c>
      <c r="EU11" s="202"/>
      <c r="EV11" s="203"/>
      <c r="EW11" s="149" t="s">
        <v>220</v>
      </c>
      <c r="EX11" s="149"/>
      <c r="EY11" s="149"/>
      <c r="EZ11" s="149" t="s">
        <v>221</v>
      </c>
      <c r="FA11" s="149"/>
      <c r="FB11" s="149"/>
      <c r="FC11" s="149" t="s">
        <v>222</v>
      </c>
      <c r="FD11" s="149"/>
      <c r="FE11" s="149"/>
      <c r="FF11" s="149" t="s">
        <v>223</v>
      </c>
      <c r="FG11" s="149"/>
      <c r="FH11" s="149"/>
      <c r="FI11" s="149" t="s">
        <v>224</v>
      </c>
      <c r="FJ11" s="149"/>
      <c r="FK11" s="149"/>
    </row>
    <row r="12" spans="1:167" ht="70.5" customHeight="1" thickBot="1">
      <c r="A12" s="167"/>
      <c r="B12" s="167"/>
      <c r="C12" s="191" t="s">
        <v>546</v>
      </c>
      <c r="D12" s="195"/>
      <c r="E12" s="193"/>
      <c r="F12" s="192" t="s">
        <v>550</v>
      </c>
      <c r="G12" s="192"/>
      <c r="H12" s="193"/>
      <c r="I12" s="191" t="s">
        <v>554</v>
      </c>
      <c r="J12" s="192"/>
      <c r="K12" s="193"/>
      <c r="L12" s="191" t="s">
        <v>556</v>
      </c>
      <c r="M12" s="192"/>
      <c r="N12" s="193"/>
      <c r="O12" s="191" t="s">
        <v>557</v>
      </c>
      <c r="P12" s="192"/>
      <c r="Q12" s="193"/>
      <c r="R12" s="188" t="s">
        <v>559</v>
      </c>
      <c r="S12" s="189"/>
      <c r="T12" s="190"/>
      <c r="U12" s="188" t="s">
        <v>561</v>
      </c>
      <c r="V12" s="189"/>
      <c r="W12" s="190"/>
      <c r="X12" s="188" t="s">
        <v>563</v>
      </c>
      <c r="Y12" s="189"/>
      <c r="Z12" s="190"/>
      <c r="AA12" s="188" t="s">
        <v>564</v>
      </c>
      <c r="AB12" s="189"/>
      <c r="AC12" s="190"/>
      <c r="AD12" s="188" t="s">
        <v>567</v>
      </c>
      <c r="AE12" s="189"/>
      <c r="AF12" s="190"/>
      <c r="AG12" s="188" t="s">
        <v>568</v>
      </c>
      <c r="AH12" s="189"/>
      <c r="AI12" s="190"/>
      <c r="AJ12" s="188" t="s">
        <v>571</v>
      </c>
      <c r="AK12" s="189"/>
      <c r="AL12" s="190"/>
      <c r="AM12" s="188" t="s">
        <v>575</v>
      </c>
      <c r="AN12" s="189"/>
      <c r="AO12" s="190"/>
      <c r="AP12" s="188" t="s">
        <v>579</v>
      </c>
      <c r="AQ12" s="189"/>
      <c r="AR12" s="190"/>
      <c r="AS12" s="188" t="s">
        <v>580</v>
      </c>
      <c r="AT12" s="189"/>
      <c r="AU12" s="190"/>
      <c r="AV12" s="188" t="s">
        <v>581</v>
      </c>
      <c r="AW12" s="189"/>
      <c r="AX12" s="190"/>
      <c r="AY12" s="188" t="s">
        <v>583</v>
      </c>
      <c r="AZ12" s="189"/>
      <c r="BA12" s="190"/>
      <c r="BB12" s="188" t="s">
        <v>585</v>
      </c>
      <c r="BC12" s="189"/>
      <c r="BD12" s="190"/>
      <c r="BE12" s="188" t="s">
        <v>589</v>
      </c>
      <c r="BF12" s="189"/>
      <c r="BG12" s="190"/>
      <c r="BH12" s="191" t="s">
        <v>173</v>
      </c>
      <c r="BI12" s="192"/>
      <c r="BJ12" s="193"/>
      <c r="BK12" s="188" t="s">
        <v>594</v>
      </c>
      <c r="BL12" s="189"/>
      <c r="BM12" s="190"/>
      <c r="BN12" s="188" t="s">
        <v>595</v>
      </c>
      <c r="BO12" s="189"/>
      <c r="BP12" s="190"/>
      <c r="BQ12" s="188" t="s">
        <v>599</v>
      </c>
      <c r="BR12" s="189"/>
      <c r="BS12" s="190"/>
      <c r="BT12" s="188" t="s">
        <v>600</v>
      </c>
      <c r="BU12" s="189"/>
      <c r="BV12" s="190"/>
      <c r="BW12" s="188" t="s">
        <v>601</v>
      </c>
      <c r="BX12" s="189"/>
      <c r="BY12" s="190"/>
      <c r="BZ12" s="188" t="s">
        <v>177</v>
      </c>
      <c r="CA12" s="189"/>
      <c r="CB12" s="190"/>
      <c r="CC12" s="188" t="s">
        <v>602</v>
      </c>
      <c r="CD12" s="189"/>
      <c r="CE12" s="190"/>
      <c r="CF12" s="188" t="s">
        <v>603</v>
      </c>
      <c r="CG12" s="189"/>
      <c r="CH12" s="190"/>
      <c r="CI12" s="188" t="s">
        <v>605</v>
      </c>
      <c r="CJ12" s="189"/>
      <c r="CK12" s="190"/>
      <c r="CL12" s="188" t="s">
        <v>606</v>
      </c>
      <c r="CM12" s="189"/>
      <c r="CN12" s="190"/>
      <c r="CO12" s="188" t="s">
        <v>609</v>
      </c>
      <c r="CP12" s="189"/>
      <c r="CQ12" s="190"/>
      <c r="CR12" s="188" t="s">
        <v>610</v>
      </c>
      <c r="CS12" s="189"/>
      <c r="CT12" s="190"/>
      <c r="CU12" s="188" t="s">
        <v>613</v>
      </c>
      <c r="CV12" s="189"/>
      <c r="CW12" s="190"/>
      <c r="CX12" s="188" t="s">
        <v>614</v>
      </c>
      <c r="CY12" s="189"/>
      <c r="CZ12" s="190"/>
      <c r="DA12" s="188" t="s">
        <v>338</v>
      </c>
      <c r="DB12" s="189"/>
      <c r="DC12" s="190"/>
      <c r="DD12" s="188" t="s">
        <v>616</v>
      </c>
      <c r="DE12" s="189"/>
      <c r="DF12" s="190"/>
      <c r="DG12" s="188" t="s">
        <v>617</v>
      </c>
      <c r="DH12" s="189"/>
      <c r="DI12" s="190"/>
      <c r="DJ12" s="188" t="s">
        <v>621</v>
      </c>
      <c r="DK12" s="189"/>
      <c r="DL12" s="190"/>
      <c r="DM12" s="188" t="s">
        <v>623</v>
      </c>
      <c r="DN12" s="189"/>
      <c r="DO12" s="190"/>
      <c r="DP12" s="188" t="s">
        <v>624</v>
      </c>
      <c r="DQ12" s="189"/>
      <c r="DR12" s="190"/>
      <c r="DS12" s="188" t="s">
        <v>626</v>
      </c>
      <c r="DT12" s="189"/>
      <c r="DU12" s="190"/>
      <c r="DV12" s="188" t="s">
        <v>627</v>
      </c>
      <c r="DW12" s="189"/>
      <c r="DX12" s="190"/>
      <c r="DY12" s="188" t="s">
        <v>628</v>
      </c>
      <c r="DZ12" s="189"/>
      <c r="EA12" s="190"/>
      <c r="EB12" s="188" t="s">
        <v>630</v>
      </c>
      <c r="EC12" s="189"/>
      <c r="ED12" s="190"/>
      <c r="EE12" s="188" t="s">
        <v>633</v>
      </c>
      <c r="EF12" s="189"/>
      <c r="EG12" s="190"/>
      <c r="EH12" s="188" t="s">
        <v>637</v>
      </c>
      <c r="EI12" s="189"/>
      <c r="EJ12" s="190"/>
      <c r="EK12" s="188" t="s">
        <v>639</v>
      </c>
      <c r="EL12" s="189"/>
      <c r="EM12" s="190"/>
      <c r="EN12" s="188" t="s">
        <v>357</v>
      </c>
      <c r="EO12" s="189"/>
      <c r="EP12" s="190"/>
      <c r="EQ12" s="188" t="s">
        <v>644</v>
      </c>
      <c r="ER12" s="189"/>
      <c r="ES12" s="190"/>
      <c r="ET12" s="188" t="s">
        <v>645</v>
      </c>
      <c r="EU12" s="189"/>
      <c r="EV12" s="190"/>
      <c r="EW12" s="188" t="s">
        <v>647</v>
      </c>
      <c r="EX12" s="189"/>
      <c r="EY12" s="190"/>
      <c r="EZ12" s="188" t="s">
        <v>648</v>
      </c>
      <c r="FA12" s="189"/>
      <c r="FB12" s="190"/>
      <c r="FC12" s="188" t="s">
        <v>650</v>
      </c>
      <c r="FD12" s="189"/>
      <c r="FE12" s="190"/>
      <c r="FF12" s="188" t="s">
        <v>651</v>
      </c>
      <c r="FG12" s="189"/>
      <c r="FH12" s="190"/>
      <c r="FI12" s="188" t="s">
        <v>654</v>
      </c>
      <c r="FJ12" s="189"/>
      <c r="FK12" s="190"/>
    </row>
    <row r="13" spans="1:167" ht="144.75" customHeight="1" thickBot="1">
      <c r="A13" s="167"/>
      <c r="B13" s="167"/>
      <c r="C13" s="43" t="s">
        <v>547</v>
      </c>
      <c r="D13" s="44" t="s">
        <v>548</v>
      </c>
      <c r="E13" s="45" t="s">
        <v>549</v>
      </c>
      <c r="F13" s="46" t="s">
        <v>551</v>
      </c>
      <c r="G13" s="46" t="s">
        <v>552</v>
      </c>
      <c r="H13" s="45" t="s">
        <v>553</v>
      </c>
      <c r="I13" s="47" t="s">
        <v>145</v>
      </c>
      <c r="J13" s="46" t="s">
        <v>146</v>
      </c>
      <c r="K13" s="45" t="s">
        <v>555</v>
      </c>
      <c r="L13" s="47" t="s">
        <v>148</v>
      </c>
      <c r="M13" s="46" t="s">
        <v>149</v>
      </c>
      <c r="N13" s="45" t="s">
        <v>116</v>
      </c>
      <c r="O13" s="47" t="s">
        <v>147</v>
      </c>
      <c r="P13" s="46" t="s">
        <v>97</v>
      </c>
      <c r="Q13" s="45" t="s">
        <v>558</v>
      </c>
      <c r="R13" s="48" t="s">
        <v>152</v>
      </c>
      <c r="S13" s="49" t="s">
        <v>99</v>
      </c>
      <c r="T13" s="50" t="s">
        <v>153</v>
      </c>
      <c r="U13" s="48" t="s">
        <v>155</v>
      </c>
      <c r="V13" s="49" t="s">
        <v>156</v>
      </c>
      <c r="W13" s="50" t="s">
        <v>157</v>
      </c>
      <c r="X13" s="48" t="s">
        <v>158</v>
      </c>
      <c r="Y13" s="49" t="s">
        <v>159</v>
      </c>
      <c r="Z13" s="50" t="s">
        <v>160</v>
      </c>
      <c r="AA13" s="48" t="s">
        <v>154</v>
      </c>
      <c r="AB13" s="49" t="s">
        <v>565</v>
      </c>
      <c r="AC13" s="50" t="s">
        <v>566</v>
      </c>
      <c r="AD13" s="48" t="s">
        <v>161</v>
      </c>
      <c r="AE13" s="49" t="s">
        <v>162</v>
      </c>
      <c r="AF13" s="50" t="s">
        <v>163</v>
      </c>
      <c r="AG13" s="48" t="s">
        <v>164</v>
      </c>
      <c r="AH13" s="49" t="s">
        <v>569</v>
      </c>
      <c r="AI13" s="50" t="s">
        <v>570</v>
      </c>
      <c r="AJ13" s="48" t="s">
        <v>572</v>
      </c>
      <c r="AK13" s="49" t="s">
        <v>573</v>
      </c>
      <c r="AL13" s="50" t="s">
        <v>574</v>
      </c>
      <c r="AM13" s="48" t="s">
        <v>576</v>
      </c>
      <c r="AN13" s="49" t="s">
        <v>577</v>
      </c>
      <c r="AO13" s="50" t="s">
        <v>578</v>
      </c>
      <c r="AP13" s="48" t="s">
        <v>165</v>
      </c>
      <c r="AQ13" s="49" t="s">
        <v>166</v>
      </c>
      <c r="AR13" s="50" t="s">
        <v>167</v>
      </c>
      <c r="AS13" s="48" t="s">
        <v>168</v>
      </c>
      <c r="AT13" s="49" t="s">
        <v>169</v>
      </c>
      <c r="AU13" s="50" t="s">
        <v>170</v>
      </c>
      <c r="AV13" s="48" t="s">
        <v>100</v>
      </c>
      <c r="AW13" s="49" t="s">
        <v>582</v>
      </c>
      <c r="AX13" s="50" t="s">
        <v>102</v>
      </c>
      <c r="AY13" s="48" t="s">
        <v>171</v>
      </c>
      <c r="AZ13" s="49" t="s">
        <v>172</v>
      </c>
      <c r="BA13" s="50" t="s">
        <v>584</v>
      </c>
      <c r="BB13" s="48" t="s">
        <v>586</v>
      </c>
      <c r="BC13" s="49" t="s">
        <v>587</v>
      </c>
      <c r="BD13" s="50" t="s">
        <v>588</v>
      </c>
      <c r="BE13" s="48" t="s">
        <v>590</v>
      </c>
      <c r="BF13" s="49" t="s">
        <v>591</v>
      </c>
      <c r="BG13" s="50" t="s">
        <v>593</v>
      </c>
      <c r="BH13" s="48" t="s">
        <v>174</v>
      </c>
      <c r="BI13" s="49" t="s">
        <v>175</v>
      </c>
      <c r="BJ13" s="50" t="s">
        <v>176</v>
      </c>
      <c r="BK13" s="48" t="s">
        <v>323</v>
      </c>
      <c r="BL13" s="49" t="s">
        <v>309</v>
      </c>
      <c r="BM13" s="50" t="s">
        <v>308</v>
      </c>
      <c r="BN13" s="48" t="s">
        <v>596</v>
      </c>
      <c r="BO13" s="49" t="s">
        <v>597</v>
      </c>
      <c r="BP13" s="50" t="s">
        <v>598</v>
      </c>
      <c r="BQ13" s="48" t="s">
        <v>294</v>
      </c>
      <c r="BR13" s="49" t="s">
        <v>326</v>
      </c>
      <c r="BS13" s="50" t="s">
        <v>324</v>
      </c>
      <c r="BT13" s="48" t="s">
        <v>327</v>
      </c>
      <c r="BU13" s="49" t="s">
        <v>328</v>
      </c>
      <c r="BV13" s="50" t="s">
        <v>98</v>
      </c>
      <c r="BW13" s="48" t="s">
        <v>329</v>
      </c>
      <c r="BX13" s="49" t="s">
        <v>330</v>
      </c>
      <c r="BY13" s="50" t="s">
        <v>331</v>
      </c>
      <c r="BZ13" s="48" t="s">
        <v>128</v>
      </c>
      <c r="CA13" s="49" t="s">
        <v>178</v>
      </c>
      <c r="CB13" s="50" t="s">
        <v>130</v>
      </c>
      <c r="CC13" s="48" t="s">
        <v>179</v>
      </c>
      <c r="CD13" s="49" t="s">
        <v>180</v>
      </c>
      <c r="CE13" s="50" t="s">
        <v>181</v>
      </c>
      <c r="CF13" s="48" t="s">
        <v>182</v>
      </c>
      <c r="CG13" s="49" t="s">
        <v>183</v>
      </c>
      <c r="CH13" s="50" t="s">
        <v>604</v>
      </c>
      <c r="CI13" s="48" t="s">
        <v>95</v>
      </c>
      <c r="CJ13" s="49" t="s">
        <v>184</v>
      </c>
      <c r="CK13" s="50" t="s">
        <v>185</v>
      </c>
      <c r="CL13" s="48" t="s">
        <v>186</v>
      </c>
      <c r="CM13" s="49" t="s">
        <v>607</v>
      </c>
      <c r="CN13" s="50" t="s">
        <v>608</v>
      </c>
      <c r="CO13" s="48" t="s">
        <v>128</v>
      </c>
      <c r="CP13" s="49" t="s">
        <v>129</v>
      </c>
      <c r="CQ13" s="50" t="s">
        <v>106</v>
      </c>
      <c r="CR13" s="48" t="s">
        <v>611</v>
      </c>
      <c r="CS13" s="49" t="s">
        <v>467</v>
      </c>
      <c r="CT13" s="50" t="s">
        <v>612</v>
      </c>
      <c r="CU13" s="48" t="s">
        <v>332</v>
      </c>
      <c r="CV13" s="49" t="s">
        <v>333</v>
      </c>
      <c r="CW13" s="50" t="s">
        <v>334</v>
      </c>
      <c r="CX13" s="48" t="s">
        <v>335</v>
      </c>
      <c r="CY13" s="49" t="s">
        <v>336</v>
      </c>
      <c r="CZ13" s="50" t="s">
        <v>337</v>
      </c>
      <c r="DA13" s="48" t="s">
        <v>615</v>
      </c>
      <c r="DB13" s="49" t="s">
        <v>339</v>
      </c>
      <c r="DC13" s="50" t="s">
        <v>340</v>
      </c>
      <c r="DD13" s="51" t="s">
        <v>95</v>
      </c>
      <c r="DE13" s="52" t="s">
        <v>151</v>
      </c>
      <c r="DF13" s="52" t="s">
        <v>150</v>
      </c>
      <c r="DG13" s="51" t="s">
        <v>618</v>
      </c>
      <c r="DH13" s="52" t="s">
        <v>619</v>
      </c>
      <c r="DI13" s="52" t="s">
        <v>620</v>
      </c>
      <c r="DJ13" s="51" t="s">
        <v>341</v>
      </c>
      <c r="DK13" s="52" t="s">
        <v>342</v>
      </c>
      <c r="DL13" s="52" t="s">
        <v>622</v>
      </c>
      <c r="DM13" s="48" t="s">
        <v>343</v>
      </c>
      <c r="DN13" s="49" t="s">
        <v>344</v>
      </c>
      <c r="DO13" s="50" t="s">
        <v>345</v>
      </c>
      <c r="DP13" s="48" t="s">
        <v>343</v>
      </c>
      <c r="DQ13" s="49" t="s">
        <v>344</v>
      </c>
      <c r="DR13" s="50" t="s">
        <v>625</v>
      </c>
      <c r="DS13" s="48" t="s">
        <v>346</v>
      </c>
      <c r="DT13" s="49" t="s">
        <v>347</v>
      </c>
      <c r="DU13" s="50" t="s">
        <v>348</v>
      </c>
      <c r="DV13" s="48" t="s">
        <v>349</v>
      </c>
      <c r="DW13" s="49" t="s">
        <v>350</v>
      </c>
      <c r="DX13" s="50" t="s">
        <v>351</v>
      </c>
      <c r="DY13" s="48" t="s">
        <v>352</v>
      </c>
      <c r="DZ13" s="49" t="s">
        <v>353</v>
      </c>
      <c r="EA13" s="50" t="s">
        <v>629</v>
      </c>
      <c r="EB13" s="48" t="s">
        <v>830</v>
      </c>
      <c r="EC13" s="49" t="s">
        <v>631</v>
      </c>
      <c r="ED13" s="50" t="s">
        <v>632</v>
      </c>
      <c r="EE13" s="48" t="s">
        <v>634</v>
      </c>
      <c r="EF13" s="49" t="s">
        <v>635</v>
      </c>
      <c r="EG13" s="50" t="s">
        <v>636</v>
      </c>
      <c r="EH13" s="48" t="s">
        <v>354</v>
      </c>
      <c r="EI13" s="49" t="s">
        <v>638</v>
      </c>
      <c r="EJ13" s="50" t="s">
        <v>125</v>
      </c>
      <c r="EK13" s="48" t="s">
        <v>355</v>
      </c>
      <c r="EL13" s="49" t="s">
        <v>640</v>
      </c>
      <c r="EM13" s="50" t="s">
        <v>641</v>
      </c>
      <c r="EN13" s="48" t="s">
        <v>642</v>
      </c>
      <c r="EO13" s="49" t="s">
        <v>643</v>
      </c>
      <c r="EP13" s="50" t="s">
        <v>358</v>
      </c>
      <c r="EQ13" s="48" t="s">
        <v>110</v>
      </c>
      <c r="ER13" s="49" t="s">
        <v>356</v>
      </c>
      <c r="ES13" s="50" t="s">
        <v>127</v>
      </c>
      <c r="ET13" s="48" t="s">
        <v>359</v>
      </c>
      <c r="EU13" s="49" t="s">
        <v>360</v>
      </c>
      <c r="EV13" s="50" t="s">
        <v>646</v>
      </c>
      <c r="EW13" s="48" t="s">
        <v>361</v>
      </c>
      <c r="EX13" s="49" t="s">
        <v>362</v>
      </c>
      <c r="EY13" s="50" t="s">
        <v>363</v>
      </c>
      <c r="EZ13" s="48" t="s">
        <v>831</v>
      </c>
      <c r="FA13" s="49" t="s">
        <v>649</v>
      </c>
      <c r="FB13" s="50" t="s">
        <v>364</v>
      </c>
      <c r="FC13" s="48" t="s">
        <v>365</v>
      </c>
      <c r="FD13" s="49" t="s">
        <v>366</v>
      </c>
      <c r="FE13" s="50" t="s">
        <v>367</v>
      </c>
      <c r="FF13" s="48" t="s">
        <v>651</v>
      </c>
      <c r="FG13" s="49" t="s">
        <v>652</v>
      </c>
      <c r="FH13" s="50" t="s">
        <v>653</v>
      </c>
      <c r="FI13" s="48" t="s">
        <v>655</v>
      </c>
      <c r="FJ13" s="49" t="s">
        <v>656</v>
      </c>
      <c r="FK13" s="50" t="s">
        <v>657</v>
      </c>
    </row>
    <row r="14" spans="1:167" ht="15.75">
      <c r="A14" s="1">
        <v>1</v>
      </c>
      <c r="B14" s="214" t="s">
        <v>843</v>
      </c>
      <c r="C14" s="3">
        <v>1</v>
      </c>
      <c r="D14" s="3"/>
      <c r="E14" s="3"/>
      <c r="F14" s="3">
        <v>1</v>
      </c>
      <c r="G14" s="3"/>
      <c r="H14" s="3"/>
      <c r="I14" s="3">
        <v>1</v>
      </c>
      <c r="J14" s="3"/>
      <c r="K14" s="3"/>
      <c r="L14" s="3">
        <v>1</v>
      </c>
      <c r="M14" s="3"/>
      <c r="N14" s="3"/>
      <c r="O14" s="3">
        <v>1</v>
      </c>
      <c r="P14" s="3"/>
      <c r="Q14" s="3"/>
      <c r="R14" s="3">
        <v>1</v>
      </c>
      <c r="S14" s="3"/>
      <c r="T14" s="3"/>
      <c r="U14" s="3">
        <v>1</v>
      </c>
      <c r="V14" s="3"/>
      <c r="W14" s="3"/>
      <c r="X14" s="3">
        <v>1</v>
      </c>
      <c r="Y14" s="3"/>
      <c r="Z14" s="3"/>
      <c r="AA14" s="3">
        <v>1</v>
      </c>
      <c r="AB14" s="3"/>
      <c r="AC14" s="3"/>
      <c r="AD14" s="3">
        <v>1</v>
      </c>
      <c r="AE14" s="3"/>
      <c r="AF14" s="3"/>
      <c r="AG14" s="3">
        <v>1</v>
      </c>
      <c r="AH14" s="3"/>
      <c r="AI14" s="3"/>
      <c r="AJ14" s="3"/>
      <c r="AK14" s="3">
        <v>1</v>
      </c>
      <c r="AL14" s="3"/>
      <c r="AM14" s="3"/>
      <c r="AN14" s="3">
        <v>1</v>
      </c>
      <c r="AO14" s="3"/>
      <c r="AP14" s="3">
        <v>1</v>
      </c>
      <c r="AQ14" s="3"/>
      <c r="AR14" s="3"/>
      <c r="AS14" s="3">
        <v>1</v>
      </c>
      <c r="AT14" s="3"/>
      <c r="AU14" s="3"/>
      <c r="AV14" s="3">
        <v>1</v>
      </c>
      <c r="AW14" s="3"/>
      <c r="AX14" s="3"/>
      <c r="AY14" s="3">
        <v>1</v>
      </c>
      <c r="AZ14" s="3"/>
      <c r="BA14" s="3"/>
      <c r="BB14" s="3">
        <v>1</v>
      </c>
      <c r="BC14" s="3"/>
      <c r="BD14" s="3"/>
      <c r="BE14" s="3">
        <v>1</v>
      </c>
      <c r="BF14" s="3"/>
      <c r="BG14" s="3"/>
      <c r="BH14" s="3">
        <v>1</v>
      </c>
      <c r="BI14" s="3"/>
      <c r="BJ14" s="3"/>
      <c r="BK14" s="3">
        <v>1</v>
      </c>
      <c r="BL14" s="3"/>
      <c r="BM14" s="3"/>
      <c r="BN14" s="3">
        <v>1</v>
      </c>
      <c r="BO14" s="3"/>
      <c r="BP14" s="3"/>
      <c r="BQ14" s="3">
        <v>1</v>
      </c>
      <c r="BR14" s="3"/>
      <c r="BS14" s="3"/>
      <c r="BT14" s="3">
        <v>1</v>
      </c>
      <c r="BU14" s="3"/>
      <c r="BV14" s="3"/>
      <c r="BW14" s="3">
        <v>1</v>
      </c>
      <c r="BX14" s="3"/>
      <c r="BY14" s="3"/>
      <c r="BZ14" s="3"/>
      <c r="CA14" s="3">
        <v>1</v>
      </c>
      <c r="CB14" s="3"/>
      <c r="CC14" s="3"/>
      <c r="CD14" s="3">
        <v>1</v>
      </c>
      <c r="CE14" s="3"/>
      <c r="CF14" s="3"/>
      <c r="CG14" s="3">
        <v>1</v>
      </c>
      <c r="CH14" s="3"/>
      <c r="CI14" s="3">
        <v>1</v>
      </c>
      <c r="CJ14" s="3"/>
      <c r="CK14" s="3"/>
      <c r="CL14" s="3"/>
      <c r="CM14" s="3">
        <v>1</v>
      </c>
      <c r="CN14" s="3"/>
      <c r="CO14" s="3">
        <v>1</v>
      </c>
      <c r="CP14" s="3"/>
      <c r="CQ14" s="3"/>
      <c r="CR14" s="3"/>
      <c r="CS14" s="3">
        <v>1</v>
      </c>
      <c r="CT14" s="3"/>
      <c r="CU14" s="3"/>
      <c r="CV14" s="3">
        <v>1</v>
      </c>
      <c r="CW14" s="3"/>
      <c r="CX14" s="3"/>
      <c r="CY14" s="3">
        <v>1</v>
      </c>
      <c r="CZ14" s="3"/>
      <c r="DA14" s="3"/>
      <c r="DB14" s="3">
        <v>1</v>
      </c>
      <c r="DC14" s="3"/>
      <c r="DD14" s="3">
        <v>1</v>
      </c>
      <c r="DE14" s="3"/>
      <c r="DF14" s="3"/>
      <c r="DG14" s="3">
        <v>1</v>
      </c>
      <c r="DH14" s="3"/>
      <c r="DI14" s="3"/>
      <c r="DJ14" s="3">
        <v>1</v>
      </c>
      <c r="DK14" s="3"/>
      <c r="DL14" s="3"/>
      <c r="DM14" s="3">
        <v>1</v>
      </c>
      <c r="DN14" s="3"/>
      <c r="DO14" s="3"/>
      <c r="DP14" s="3">
        <v>1</v>
      </c>
      <c r="DQ14" s="3"/>
      <c r="DR14" s="3"/>
      <c r="DS14" s="3">
        <v>1</v>
      </c>
      <c r="DT14" s="3"/>
      <c r="DU14" s="3"/>
      <c r="DV14" s="3">
        <v>1</v>
      </c>
      <c r="DW14" s="3"/>
      <c r="DX14" s="3"/>
      <c r="DY14" s="3">
        <v>1</v>
      </c>
      <c r="DZ14" s="3"/>
      <c r="EA14" s="3"/>
      <c r="EB14" s="3">
        <v>1</v>
      </c>
      <c r="EC14" s="3"/>
      <c r="ED14" s="3"/>
      <c r="EE14" s="3">
        <v>1</v>
      </c>
      <c r="EF14" s="3"/>
      <c r="EG14" s="3"/>
      <c r="EH14" s="3">
        <v>1</v>
      </c>
      <c r="EI14" s="3"/>
      <c r="EJ14" s="3"/>
      <c r="EK14" s="3">
        <v>1</v>
      </c>
      <c r="EL14" s="3"/>
      <c r="EM14" s="3"/>
      <c r="EN14" s="3">
        <v>1</v>
      </c>
      <c r="EO14" s="3"/>
      <c r="EP14" s="3"/>
      <c r="EQ14" s="3">
        <v>1</v>
      </c>
      <c r="ER14" s="3"/>
      <c r="ES14" s="3"/>
      <c r="ET14" s="3">
        <v>1</v>
      </c>
      <c r="EU14" s="3"/>
      <c r="EV14" s="3"/>
      <c r="EW14" s="3">
        <v>1</v>
      </c>
      <c r="EX14" s="3"/>
      <c r="EY14" s="3"/>
      <c r="EZ14" s="3">
        <v>1</v>
      </c>
      <c r="FA14" s="3"/>
      <c r="FB14" s="3"/>
      <c r="FC14" s="3">
        <v>1</v>
      </c>
      <c r="FD14" s="3"/>
      <c r="FE14" s="3"/>
      <c r="FF14" s="3">
        <v>1</v>
      </c>
      <c r="FG14" s="3"/>
      <c r="FH14" s="3"/>
      <c r="FI14" s="3">
        <v>1</v>
      </c>
      <c r="FJ14" s="3"/>
      <c r="FK14" s="3"/>
    </row>
    <row r="15" spans="1:167" ht="15.75">
      <c r="A15" s="1">
        <v>2</v>
      </c>
      <c r="B15" s="214" t="s">
        <v>844</v>
      </c>
      <c r="C15" s="3"/>
      <c r="D15" s="3">
        <v>1</v>
      </c>
      <c r="E15" s="3"/>
      <c r="F15" s="3"/>
      <c r="G15" s="3">
        <v>1</v>
      </c>
      <c r="H15" s="3"/>
      <c r="I15" s="3"/>
      <c r="J15" s="3">
        <v>1</v>
      </c>
      <c r="K15" s="3"/>
      <c r="L15" s="3"/>
      <c r="M15" s="3">
        <v>1</v>
      </c>
      <c r="N15" s="3"/>
      <c r="O15" s="3"/>
      <c r="P15" s="3">
        <v>1</v>
      </c>
      <c r="Q15" s="3"/>
      <c r="R15" s="3"/>
      <c r="S15" s="3">
        <v>1</v>
      </c>
      <c r="T15" s="3"/>
      <c r="U15" s="3"/>
      <c r="V15" s="3">
        <v>1</v>
      </c>
      <c r="W15" s="3"/>
      <c r="X15" s="3"/>
      <c r="Y15" s="3">
        <v>1</v>
      </c>
      <c r="Z15" s="3"/>
      <c r="AA15" s="3"/>
      <c r="AB15" s="3">
        <v>1</v>
      </c>
      <c r="AC15" s="3"/>
      <c r="AD15" s="3"/>
      <c r="AE15" s="3">
        <v>1</v>
      </c>
      <c r="AF15" s="3"/>
      <c r="AG15" s="3"/>
      <c r="AH15" s="3">
        <v>1</v>
      </c>
      <c r="AI15" s="3"/>
      <c r="AJ15" s="3"/>
      <c r="AK15" s="3">
        <v>1</v>
      </c>
      <c r="AL15" s="3"/>
      <c r="AM15" s="3"/>
      <c r="AN15" s="3">
        <v>1</v>
      </c>
      <c r="AO15" s="3"/>
      <c r="AP15" s="3"/>
      <c r="AQ15" s="3">
        <v>1</v>
      </c>
      <c r="AR15" s="3"/>
      <c r="AS15" s="3"/>
      <c r="AT15" s="3">
        <v>1</v>
      </c>
      <c r="AU15" s="3"/>
      <c r="AV15" s="3"/>
      <c r="AW15" s="3">
        <v>1</v>
      </c>
      <c r="AX15" s="3"/>
      <c r="AY15" s="3"/>
      <c r="AZ15" s="3">
        <v>1</v>
      </c>
      <c r="BA15" s="3"/>
      <c r="BB15" s="3"/>
      <c r="BC15" s="3">
        <v>1</v>
      </c>
      <c r="BD15" s="3"/>
      <c r="BE15" s="3"/>
      <c r="BF15" s="3">
        <v>1</v>
      </c>
      <c r="BG15" s="3"/>
      <c r="BH15" s="3"/>
      <c r="BI15" s="3">
        <v>1</v>
      </c>
      <c r="BJ15" s="3"/>
      <c r="BK15" s="3"/>
      <c r="BL15" s="3">
        <v>1</v>
      </c>
      <c r="BM15" s="3"/>
      <c r="BN15" s="3"/>
      <c r="BO15" s="3">
        <v>1</v>
      </c>
      <c r="BP15" s="3"/>
      <c r="BQ15" s="3"/>
      <c r="BR15" s="3">
        <v>1</v>
      </c>
      <c r="BS15" s="3"/>
      <c r="BT15" s="3"/>
      <c r="BU15" s="3">
        <v>1</v>
      </c>
      <c r="BV15" s="3"/>
      <c r="BW15" s="3"/>
      <c r="BX15" s="3">
        <v>1</v>
      </c>
      <c r="BY15" s="3"/>
      <c r="BZ15" s="3">
        <v>1</v>
      </c>
      <c r="CA15" s="3"/>
      <c r="CB15" s="3"/>
      <c r="CC15" s="3">
        <v>1</v>
      </c>
      <c r="CD15" s="3"/>
      <c r="CE15" s="3"/>
      <c r="CF15" s="3"/>
      <c r="CG15" s="3">
        <v>1</v>
      </c>
      <c r="CH15" s="3"/>
      <c r="CI15" s="3"/>
      <c r="CJ15" s="3">
        <v>1</v>
      </c>
      <c r="CK15" s="3"/>
      <c r="CL15" s="3"/>
      <c r="CM15" s="3">
        <v>1</v>
      </c>
      <c r="CN15" s="3"/>
      <c r="CO15" s="3"/>
      <c r="CP15" s="3">
        <v>1</v>
      </c>
      <c r="CQ15" s="3"/>
      <c r="CR15" s="3"/>
      <c r="CS15" s="3">
        <v>1</v>
      </c>
      <c r="CT15" s="3"/>
      <c r="CU15" s="3"/>
      <c r="CV15" s="3">
        <v>1</v>
      </c>
      <c r="CW15" s="3"/>
      <c r="CX15" s="3"/>
      <c r="CY15" s="3">
        <v>1</v>
      </c>
      <c r="CZ15" s="3"/>
      <c r="DA15" s="3"/>
      <c r="DB15" s="3">
        <v>1</v>
      </c>
      <c r="DC15" s="3"/>
      <c r="DD15" s="3"/>
      <c r="DE15" s="3">
        <v>1</v>
      </c>
      <c r="DF15" s="3"/>
      <c r="DG15" s="3"/>
      <c r="DH15" s="3">
        <v>1</v>
      </c>
      <c r="DI15" s="3"/>
      <c r="DJ15" s="3"/>
      <c r="DK15" s="3">
        <v>1</v>
      </c>
      <c r="DL15" s="3"/>
      <c r="DM15" s="3"/>
      <c r="DN15" s="3">
        <v>1</v>
      </c>
      <c r="DO15" s="3"/>
      <c r="DP15" s="3"/>
      <c r="DQ15" s="3">
        <v>1</v>
      </c>
      <c r="DR15" s="3"/>
      <c r="DS15" s="3"/>
      <c r="DT15" s="3">
        <v>1</v>
      </c>
      <c r="DU15" s="3"/>
      <c r="DV15" s="3"/>
      <c r="DW15" s="3">
        <v>1</v>
      </c>
      <c r="DX15" s="3"/>
      <c r="DY15" s="3"/>
      <c r="DZ15" s="3">
        <v>1</v>
      </c>
      <c r="EA15" s="3"/>
      <c r="EB15" s="3"/>
      <c r="EC15" s="3">
        <v>1</v>
      </c>
      <c r="ED15" s="3"/>
      <c r="EE15" s="3"/>
      <c r="EF15" s="3">
        <v>1</v>
      </c>
      <c r="EG15" s="3"/>
      <c r="EH15" s="3"/>
      <c r="EI15" s="3">
        <v>1</v>
      </c>
      <c r="EJ15" s="3"/>
      <c r="EK15" s="3"/>
      <c r="EL15" s="3">
        <v>1</v>
      </c>
      <c r="EM15" s="3"/>
      <c r="EN15" s="3"/>
      <c r="EO15" s="3">
        <v>1</v>
      </c>
      <c r="EP15" s="3"/>
      <c r="EQ15" s="3"/>
      <c r="ER15" s="3">
        <v>1</v>
      </c>
      <c r="ES15" s="3"/>
      <c r="ET15" s="3"/>
      <c r="EU15" s="3">
        <v>1</v>
      </c>
      <c r="EV15" s="3"/>
      <c r="EW15" s="3"/>
      <c r="EX15" s="3">
        <v>1</v>
      </c>
      <c r="EY15" s="3"/>
      <c r="EZ15" s="3"/>
      <c r="FA15" s="3">
        <v>1</v>
      </c>
      <c r="FB15" s="3"/>
      <c r="FC15" s="3"/>
      <c r="FD15" s="3">
        <v>1</v>
      </c>
      <c r="FE15" s="3"/>
      <c r="FF15" s="3"/>
      <c r="FG15" s="3">
        <v>1</v>
      </c>
      <c r="FH15" s="3"/>
      <c r="FI15" s="3"/>
      <c r="FJ15" s="3">
        <v>1</v>
      </c>
      <c r="FK15" s="3"/>
    </row>
    <row r="16" spans="1:167">
      <c r="A16" s="178" t="s">
        <v>94</v>
      </c>
      <c r="B16" s="179"/>
      <c r="C16" s="2">
        <f>SUM(C14:C15)</f>
        <v>1</v>
      </c>
      <c r="D16" s="2">
        <f>SUM(D14:D15)</f>
        <v>1</v>
      </c>
      <c r="E16" s="2">
        <f>SUM(E14:E15)</f>
        <v>0</v>
      </c>
      <c r="F16" s="2">
        <f>SUM(F14:F15)</f>
        <v>1</v>
      </c>
      <c r="G16" s="2">
        <f>SUM(G14:G15)</f>
        <v>1</v>
      </c>
      <c r="H16" s="2">
        <f>SUM(H14:H15)</f>
        <v>0</v>
      </c>
      <c r="I16" s="2">
        <f>SUM(I14:I15)</f>
        <v>1</v>
      </c>
      <c r="J16" s="2">
        <f>SUM(J14:J15)</f>
        <v>1</v>
      </c>
      <c r="K16" s="2">
        <f>SUM(K14:K15)</f>
        <v>0</v>
      </c>
      <c r="L16" s="2">
        <f>SUM(L14:L15)</f>
        <v>1</v>
      </c>
      <c r="M16" s="2">
        <f>SUM(M14:M15)</f>
        <v>1</v>
      </c>
      <c r="N16" s="2">
        <f>SUM(N14:N15)</f>
        <v>0</v>
      </c>
      <c r="O16" s="2">
        <f>SUM(O14:O15)</f>
        <v>1</v>
      </c>
      <c r="P16" s="2">
        <f>SUM(P14:P15)</f>
        <v>1</v>
      </c>
      <c r="Q16" s="2">
        <f>SUM(Q14:Q15)</f>
        <v>0</v>
      </c>
      <c r="R16" s="2">
        <f>SUM(R14:R15)</f>
        <v>1</v>
      </c>
      <c r="S16" s="2">
        <f>SUM(S14:S15)</f>
        <v>1</v>
      </c>
      <c r="T16" s="2">
        <f>SUM(T14:T15)</f>
        <v>0</v>
      </c>
      <c r="U16" s="2">
        <f>SUM(U14:U15)</f>
        <v>1</v>
      </c>
      <c r="V16" s="2">
        <f>SUM(V14:V15)</f>
        <v>1</v>
      </c>
      <c r="W16" s="2">
        <f>SUM(W14:W15)</f>
        <v>0</v>
      </c>
      <c r="X16" s="2">
        <f>SUM(X14:X15)</f>
        <v>1</v>
      </c>
      <c r="Y16" s="2">
        <f>SUM(Y14:Y15)</f>
        <v>1</v>
      </c>
      <c r="Z16" s="2">
        <f>SUM(Z14:Z15)</f>
        <v>0</v>
      </c>
      <c r="AA16" s="2">
        <f>SUM(AA14:AA15)</f>
        <v>1</v>
      </c>
      <c r="AB16" s="2">
        <f>SUM(AB14:AB15)</f>
        <v>1</v>
      </c>
      <c r="AC16" s="2">
        <f>SUM(AC14:AC15)</f>
        <v>0</v>
      </c>
      <c r="AD16" s="2">
        <f>SUM(AD14:AD15)</f>
        <v>1</v>
      </c>
      <c r="AE16" s="2">
        <f>SUM(AE14:AE15)</f>
        <v>1</v>
      </c>
      <c r="AF16" s="2">
        <f>SUM(AF14:AF15)</f>
        <v>0</v>
      </c>
      <c r="AG16" s="2">
        <f>SUM(AG14:AG15)</f>
        <v>1</v>
      </c>
      <c r="AH16" s="2">
        <f>SUM(AH14:AH15)</f>
        <v>1</v>
      </c>
      <c r="AI16" s="2">
        <f>SUM(AI14:AI15)</f>
        <v>0</v>
      </c>
      <c r="AJ16" s="2">
        <f>SUM(AJ14:AJ15)</f>
        <v>0</v>
      </c>
      <c r="AK16" s="2">
        <f>SUM(AK14:AK15)</f>
        <v>2</v>
      </c>
      <c r="AL16" s="2">
        <f>SUM(AL14:AL15)</f>
        <v>0</v>
      </c>
      <c r="AM16" s="2">
        <f>SUM(AM14:AM15)</f>
        <v>0</v>
      </c>
      <c r="AN16" s="2">
        <f>SUM(AN14:AN15)</f>
        <v>2</v>
      </c>
      <c r="AO16" s="2">
        <f>SUM(AO14:AO15)</f>
        <v>0</v>
      </c>
      <c r="AP16" s="2">
        <f>SUM(AP14:AP15)</f>
        <v>1</v>
      </c>
      <c r="AQ16" s="2">
        <f>SUM(AQ14:AQ15)</f>
        <v>1</v>
      </c>
      <c r="AR16" s="2">
        <f>SUM(AR14:AR15)</f>
        <v>0</v>
      </c>
      <c r="AS16" s="2">
        <f>SUM(AS14:AS15)</f>
        <v>1</v>
      </c>
      <c r="AT16" s="2">
        <f>SUM(AT14:AT15)</f>
        <v>1</v>
      </c>
      <c r="AU16" s="2">
        <f>SUM(AU14:AU15)</f>
        <v>0</v>
      </c>
      <c r="AV16" s="2">
        <f>SUM(AV14:AV15)</f>
        <v>1</v>
      </c>
      <c r="AW16" s="2">
        <f>SUM(AW14:AW15)</f>
        <v>1</v>
      </c>
      <c r="AX16" s="2">
        <f>SUM(AX14:AX15)</f>
        <v>0</v>
      </c>
      <c r="AY16" s="2">
        <f>SUM(AY14:AY15)</f>
        <v>1</v>
      </c>
      <c r="AZ16" s="2">
        <f>SUM(AZ14:AZ15)</f>
        <v>1</v>
      </c>
      <c r="BA16" s="2">
        <f>SUM(BA14:BA15)</f>
        <v>0</v>
      </c>
      <c r="BB16" s="2">
        <f>SUM(BB14:BB15)</f>
        <v>1</v>
      </c>
      <c r="BC16" s="2">
        <f>SUM(BC14:BC15)</f>
        <v>1</v>
      </c>
      <c r="BD16" s="2">
        <f>SUM(BD14:BD15)</f>
        <v>0</v>
      </c>
      <c r="BE16" s="2">
        <f>SUM(BE14:BE15)</f>
        <v>1</v>
      </c>
      <c r="BF16" s="2">
        <f>SUM(BF14:BF15)</f>
        <v>1</v>
      </c>
      <c r="BG16" s="2">
        <f>SUM(BG14:BG15)</f>
        <v>0</v>
      </c>
      <c r="BH16" s="2">
        <f>SUM(BH14:BH15)</f>
        <v>1</v>
      </c>
      <c r="BI16" s="2">
        <f>SUM(BI14:BI15)</f>
        <v>1</v>
      </c>
      <c r="BJ16" s="2">
        <f>SUM(BJ14:BJ15)</f>
        <v>0</v>
      </c>
      <c r="BK16" s="2">
        <f>SUM(BK14:BK15)</f>
        <v>1</v>
      </c>
      <c r="BL16" s="2">
        <f>SUM(BL14:BL15)</f>
        <v>1</v>
      </c>
      <c r="BM16" s="2">
        <f>SUM(BM14:BM15)</f>
        <v>0</v>
      </c>
      <c r="BN16" s="2">
        <f>SUM(BN14:BN15)</f>
        <v>1</v>
      </c>
      <c r="BO16" s="2">
        <f>SUM(BO14:BO15)</f>
        <v>1</v>
      </c>
      <c r="BP16" s="2">
        <f>SUM(BP14:BP15)</f>
        <v>0</v>
      </c>
      <c r="BQ16" s="2">
        <f>SUM(BQ14:BQ15)</f>
        <v>1</v>
      </c>
      <c r="BR16" s="2">
        <f>SUM(BR14:BR15)</f>
        <v>1</v>
      </c>
      <c r="BS16" s="2">
        <f>SUM(BS14:BS15)</f>
        <v>0</v>
      </c>
      <c r="BT16" s="2">
        <f>SUM(BT14:BT15)</f>
        <v>1</v>
      </c>
      <c r="BU16" s="2">
        <f>SUM(BU14:BU15)</f>
        <v>1</v>
      </c>
      <c r="BV16" s="2">
        <f>SUM(BV14:BV15)</f>
        <v>0</v>
      </c>
      <c r="BW16" s="2">
        <f>SUM(BW14:BW15)</f>
        <v>1</v>
      </c>
      <c r="BX16" s="2">
        <f>SUM(BX14:BX15)</f>
        <v>1</v>
      </c>
      <c r="BY16" s="2">
        <f>SUM(BY14:BY15)</f>
        <v>0</v>
      </c>
      <c r="BZ16" s="2">
        <f>SUM(BZ14:BZ15)</f>
        <v>1</v>
      </c>
      <c r="CA16" s="2">
        <f>SUM(CA14:CA15)</f>
        <v>1</v>
      </c>
      <c r="CB16" s="2">
        <f>SUM(CB14:CB15)</f>
        <v>0</v>
      </c>
      <c r="CC16" s="2">
        <f>SUM(CC14:CC15)</f>
        <v>1</v>
      </c>
      <c r="CD16" s="2">
        <f>SUM(CD14:CD15)</f>
        <v>1</v>
      </c>
      <c r="CE16" s="2">
        <f>SUM(CE14:CE15)</f>
        <v>0</v>
      </c>
      <c r="CF16" s="2">
        <f>SUM(CF14:CF15)</f>
        <v>0</v>
      </c>
      <c r="CG16" s="2">
        <f>SUM(CG14:CG15)</f>
        <v>2</v>
      </c>
      <c r="CH16" s="2">
        <f>SUM(CH14:CH15)</f>
        <v>0</v>
      </c>
      <c r="CI16" s="2">
        <f>SUM(CI14:CI15)</f>
        <v>1</v>
      </c>
      <c r="CJ16" s="2">
        <f>SUM(CJ14:CJ15)</f>
        <v>1</v>
      </c>
      <c r="CK16" s="2">
        <f>SUM(CK14:CK15)</f>
        <v>0</v>
      </c>
      <c r="CL16" s="2">
        <f>SUM(CL14:CL15)</f>
        <v>0</v>
      </c>
      <c r="CM16" s="2">
        <f>SUM(CM14:CM15)</f>
        <v>2</v>
      </c>
      <c r="CN16" s="2">
        <f>SUM(CN14:CN15)</f>
        <v>0</v>
      </c>
      <c r="CO16" s="2">
        <f>SUM(CO14:CO15)</f>
        <v>1</v>
      </c>
      <c r="CP16" s="2">
        <f>SUM(CP14:CP15)</f>
        <v>1</v>
      </c>
      <c r="CQ16" s="2">
        <f>SUM(CQ14:CQ15)</f>
        <v>0</v>
      </c>
      <c r="CR16" s="2">
        <f>SUM(CR14:CR15)</f>
        <v>0</v>
      </c>
      <c r="CS16" s="2">
        <f>SUM(CS14:CS15)</f>
        <v>2</v>
      </c>
      <c r="CT16" s="2">
        <f>SUM(CT14:CT15)</f>
        <v>0</v>
      </c>
      <c r="CU16" s="2">
        <f>SUM(CU14:CU15)</f>
        <v>0</v>
      </c>
      <c r="CV16" s="2">
        <f>SUM(CV14:CV15)</f>
        <v>2</v>
      </c>
      <c r="CW16" s="2">
        <f>SUM(CW14:CW15)</f>
        <v>0</v>
      </c>
      <c r="CX16" s="2">
        <f>SUM(CX14:CX15)</f>
        <v>0</v>
      </c>
      <c r="CY16" s="2">
        <f>SUM(CY14:CY15)</f>
        <v>2</v>
      </c>
      <c r="CZ16" s="2">
        <f>SUM(CZ14:CZ15)</f>
        <v>0</v>
      </c>
      <c r="DA16" s="2">
        <f>SUM(DA14:DA15)</f>
        <v>0</v>
      </c>
      <c r="DB16" s="2">
        <f>SUM(DB14:DB15)</f>
        <v>2</v>
      </c>
      <c r="DC16" s="2">
        <f>SUM(DC14:DC15)</f>
        <v>0</v>
      </c>
      <c r="DD16" s="2">
        <f>SUM(DD14:DD15)</f>
        <v>1</v>
      </c>
      <c r="DE16" s="2">
        <f>SUM(DE14:DE15)</f>
        <v>1</v>
      </c>
      <c r="DF16" s="2">
        <f>SUM(DF14:DF15)</f>
        <v>0</v>
      </c>
      <c r="DG16" s="2">
        <f>SUM(DG14:DG15)</f>
        <v>1</v>
      </c>
      <c r="DH16" s="2">
        <f>SUM(DH14:DH15)</f>
        <v>1</v>
      </c>
      <c r="DI16" s="2">
        <f>SUM(DI14:DI15)</f>
        <v>0</v>
      </c>
      <c r="DJ16" s="2">
        <f>SUM(DJ14:DJ15)</f>
        <v>1</v>
      </c>
      <c r="DK16" s="2">
        <f>SUM(DK14:DK15)</f>
        <v>1</v>
      </c>
      <c r="DL16" s="2">
        <f>SUM(DL14:DL15)</f>
        <v>0</v>
      </c>
      <c r="DM16" s="2">
        <f>SUM(DM14:DM15)</f>
        <v>1</v>
      </c>
      <c r="DN16" s="2">
        <f>SUM(DN14:DN15)</f>
        <v>1</v>
      </c>
      <c r="DO16" s="2">
        <f>SUM(DO14:DO15)</f>
        <v>0</v>
      </c>
      <c r="DP16" s="2">
        <f>SUM(DP14:DP15)</f>
        <v>1</v>
      </c>
      <c r="DQ16" s="2">
        <f>SUM(DQ14:DQ15)</f>
        <v>1</v>
      </c>
      <c r="DR16" s="2">
        <f>SUM(DR14:DR15)</f>
        <v>0</v>
      </c>
      <c r="DS16" s="2">
        <f>SUM(DS14:DS15)</f>
        <v>1</v>
      </c>
      <c r="DT16" s="2">
        <f>SUM(DT14:DT15)</f>
        <v>1</v>
      </c>
      <c r="DU16" s="2">
        <f>SUM(DU14:DU15)</f>
        <v>0</v>
      </c>
      <c r="DV16" s="2">
        <f>SUM(DV14:DV15)</f>
        <v>1</v>
      </c>
      <c r="DW16" s="2">
        <f>SUM(DW14:DW15)</f>
        <v>1</v>
      </c>
      <c r="DX16" s="2">
        <f>SUM(DX14:DX15)</f>
        <v>0</v>
      </c>
      <c r="DY16" s="2">
        <f>SUM(DY14:DY15)</f>
        <v>1</v>
      </c>
      <c r="DZ16" s="2">
        <f>SUM(DZ14:DZ15)</f>
        <v>1</v>
      </c>
      <c r="EA16" s="2">
        <f>SUM(EA14:EA15)</f>
        <v>0</v>
      </c>
      <c r="EB16" s="2">
        <f>SUM(EB14:EB15)</f>
        <v>1</v>
      </c>
      <c r="EC16" s="2">
        <f>SUM(EC14:EC15)</f>
        <v>1</v>
      </c>
      <c r="ED16" s="2">
        <f>SUM(ED14:ED15)</f>
        <v>0</v>
      </c>
      <c r="EE16" s="2">
        <f>SUM(EE14:EE15)</f>
        <v>1</v>
      </c>
      <c r="EF16" s="2">
        <f>SUM(EF14:EF15)</f>
        <v>1</v>
      </c>
      <c r="EG16" s="2">
        <f>SUM(EG14:EG15)</f>
        <v>0</v>
      </c>
      <c r="EH16" s="2">
        <f>SUM(EH14:EH15)</f>
        <v>1</v>
      </c>
      <c r="EI16" s="2">
        <f>SUM(EI14:EI15)</f>
        <v>1</v>
      </c>
      <c r="EJ16" s="2">
        <f>SUM(EJ14:EJ15)</f>
        <v>0</v>
      </c>
      <c r="EK16" s="2">
        <f>SUM(EK14:EK15)</f>
        <v>1</v>
      </c>
      <c r="EL16" s="2">
        <f>SUM(EL14:EL15)</f>
        <v>1</v>
      </c>
      <c r="EM16" s="2">
        <f>SUM(EM14:EM15)</f>
        <v>0</v>
      </c>
      <c r="EN16" s="2">
        <f>SUM(EN14:EN15)</f>
        <v>1</v>
      </c>
      <c r="EO16" s="2">
        <f>SUM(EO14:EO15)</f>
        <v>1</v>
      </c>
      <c r="EP16" s="2">
        <f>SUM(EP14:EP15)</f>
        <v>0</v>
      </c>
      <c r="EQ16" s="2">
        <f>SUM(EQ14:EQ15)</f>
        <v>1</v>
      </c>
      <c r="ER16" s="2">
        <f>SUM(ER14:ER15)</f>
        <v>1</v>
      </c>
      <c r="ES16" s="2">
        <f>SUM(ES14:ES15)</f>
        <v>0</v>
      </c>
      <c r="ET16" s="2">
        <f>SUM(ET14:ET15)</f>
        <v>1</v>
      </c>
      <c r="EU16" s="2">
        <f>SUM(EU14:EU15)</f>
        <v>1</v>
      </c>
      <c r="EV16" s="2">
        <f>SUM(EV14:EV15)</f>
        <v>0</v>
      </c>
      <c r="EW16" s="2">
        <f>SUM(EW14:EW15)</f>
        <v>1</v>
      </c>
      <c r="EX16" s="2">
        <f>SUM(EX14:EX15)</f>
        <v>1</v>
      </c>
      <c r="EY16" s="2">
        <f>SUM(EY14:EY15)</f>
        <v>0</v>
      </c>
      <c r="EZ16" s="2">
        <f>SUM(EZ14:EZ15)</f>
        <v>1</v>
      </c>
      <c r="FA16" s="2">
        <f>SUM(FA14:FA15)</f>
        <v>1</v>
      </c>
      <c r="FB16" s="2">
        <f>SUM(FB14:FB15)</f>
        <v>0</v>
      </c>
      <c r="FC16" s="2">
        <f>SUM(FC14:FC15)</f>
        <v>1</v>
      </c>
      <c r="FD16" s="2">
        <f>SUM(FD14:FD15)</f>
        <v>1</v>
      </c>
      <c r="FE16" s="2">
        <f>SUM(FE14:FE15)</f>
        <v>0</v>
      </c>
      <c r="FF16" s="2">
        <f>SUM(FF14:FF15)</f>
        <v>1</v>
      </c>
      <c r="FG16" s="2">
        <f>SUM(FG14:FG15)</f>
        <v>1</v>
      </c>
      <c r="FH16" s="2">
        <f>SUM(FH14:FH15)</f>
        <v>0</v>
      </c>
      <c r="FI16" s="2">
        <f>SUM(FI14:FI15)</f>
        <v>1</v>
      </c>
      <c r="FJ16" s="2">
        <f>SUM(FJ14:FJ15)</f>
        <v>1</v>
      </c>
      <c r="FK16" s="2">
        <f>SUM(FK14:FK15)</f>
        <v>0</v>
      </c>
    </row>
    <row r="17" spans="1:167" ht="39" customHeight="1">
      <c r="A17" s="180" t="s">
        <v>463</v>
      </c>
      <c r="B17" s="181"/>
      <c r="C17" s="9">
        <f>C16/2%</f>
        <v>50</v>
      </c>
      <c r="D17" s="9">
        <f t="shared" ref="D17:BO17" si="0">D16/2%</f>
        <v>50</v>
      </c>
      <c r="E17" s="9">
        <f t="shared" si="0"/>
        <v>0</v>
      </c>
      <c r="F17" s="9">
        <f t="shared" si="0"/>
        <v>50</v>
      </c>
      <c r="G17" s="9">
        <f t="shared" si="0"/>
        <v>50</v>
      </c>
      <c r="H17" s="9">
        <f t="shared" si="0"/>
        <v>0</v>
      </c>
      <c r="I17" s="9">
        <f t="shared" si="0"/>
        <v>50</v>
      </c>
      <c r="J17" s="9">
        <f t="shared" si="0"/>
        <v>50</v>
      </c>
      <c r="K17" s="9">
        <f t="shared" si="0"/>
        <v>0</v>
      </c>
      <c r="L17" s="9">
        <f t="shared" si="0"/>
        <v>50</v>
      </c>
      <c r="M17" s="9">
        <f t="shared" si="0"/>
        <v>50</v>
      </c>
      <c r="N17" s="9">
        <f t="shared" si="0"/>
        <v>0</v>
      </c>
      <c r="O17" s="9">
        <f t="shared" si="0"/>
        <v>50</v>
      </c>
      <c r="P17" s="9">
        <f t="shared" si="0"/>
        <v>50</v>
      </c>
      <c r="Q17" s="9">
        <f t="shared" si="0"/>
        <v>0</v>
      </c>
      <c r="R17" s="9">
        <f t="shared" si="0"/>
        <v>50</v>
      </c>
      <c r="S17" s="9">
        <f t="shared" si="0"/>
        <v>50</v>
      </c>
      <c r="T17" s="9">
        <f t="shared" si="0"/>
        <v>0</v>
      </c>
      <c r="U17" s="9">
        <f t="shared" si="0"/>
        <v>50</v>
      </c>
      <c r="V17" s="9">
        <f t="shared" si="0"/>
        <v>50</v>
      </c>
      <c r="W17" s="9">
        <f t="shared" si="0"/>
        <v>0</v>
      </c>
      <c r="X17" s="9">
        <f t="shared" si="0"/>
        <v>50</v>
      </c>
      <c r="Y17" s="9">
        <f t="shared" si="0"/>
        <v>50</v>
      </c>
      <c r="Z17" s="9">
        <f t="shared" si="0"/>
        <v>0</v>
      </c>
      <c r="AA17" s="9">
        <f t="shared" si="0"/>
        <v>50</v>
      </c>
      <c r="AB17" s="9">
        <f t="shared" si="0"/>
        <v>50</v>
      </c>
      <c r="AC17" s="9">
        <f t="shared" si="0"/>
        <v>0</v>
      </c>
      <c r="AD17" s="9">
        <f t="shared" si="0"/>
        <v>50</v>
      </c>
      <c r="AE17" s="9">
        <f t="shared" si="0"/>
        <v>50</v>
      </c>
      <c r="AF17" s="9">
        <f t="shared" si="0"/>
        <v>0</v>
      </c>
      <c r="AG17" s="9">
        <f t="shared" si="0"/>
        <v>50</v>
      </c>
      <c r="AH17" s="9">
        <f t="shared" si="0"/>
        <v>50</v>
      </c>
      <c r="AI17" s="9">
        <f t="shared" si="0"/>
        <v>0</v>
      </c>
      <c r="AJ17" s="9">
        <f t="shared" si="0"/>
        <v>0</v>
      </c>
      <c r="AK17" s="9">
        <f t="shared" si="0"/>
        <v>100</v>
      </c>
      <c r="AL17" s="9">
        <f t="shared" si="0"/>
        <v>0</v>
      </c>
      <c r="AM17" s="9">
        <f t="shared" si="0"/>
        <v>0</v>
      </c>
      <c r="AN17" s="9">
        <f t="shared" si="0"/>
        <v>100</v>
      </c>
      <c r="AO17" s="9">
        <f t="shared" si="0"/>
        <v>0</v>
      </c>
      <c r="AP17" s="9">
        <f t="shared" si="0"/>
        <v>50</v>
      </c>
      <c r="AQ17" s="9">
        <f t="shared" si="0"/>
        <v>50</v>
      </c>
      <c r="AR17" s="9">
        <f t="shared" si="0"/>
        <v>0</v>
      </c>
      <c r="AS17" s="9">
        <f t="shared" si="0"/>
        <v>50</v>
      </c>
      <c r="AT17" s="9">
        <f t="shared" si="0"/>
        <v>50</v>
      </c>
      <c r="AU17" s="9">
        <f t="shared" si="0"/>
        <v>0</v>
      </c>
      <c r="AV17" s="9">
        <f t="shared" si="0"/>
        <v>50</v>
      </c>
      <c r="AW17" s="9">
        <f t="shared" si="0"/>
        <v>50</v>
      </c>
      <c r="AX17" s="9">
        <f t="shared" si="0"/>
        <v>0</v>
      </c>
      <c r="AY17" s="9">
        <f t="shared" si="0"/>
        <v>50</v>
      </c>
      <c r="AZ17" s="9">
        <f t="shared" si="0"/>
        <v>50</v>
      </c>
      <c r="BA17" s="9">
        <f t="shared" si="0"/>
        <v>0</v>
      </c>
      <c r="BB17" s="9">
        <f t="shared" si="0"/>
        <v>50</v>
      </c>
      <c r="BC17" s="9">
        <f t="shared" si="0"/>
        <v>50</v>
      </c>
      <c r="BD17" s="9">
        <f t="shared" si="0"/>
        <v>0</v>
      </c>
      <c r="BE17" s="9">
        <f t="shared" si="0"/>
        <v>50</v>
      </c>
      <c r="BF17" s="9">
        <f t="shared" si="0"/>
        <v>50</v>
      </c>
      <c r="BG17" s="9">
        <f t="shared" si="0"/>
        <v>0</v>
      </c>
      <c r="BH17" s="9">
        <f t="shared" si="0"/>
        <v>50</v>
      </c>
      <c r="BI17" s="9">
        <f t="shared" si="0"/>
        <v>50</v>
      </c>
      <c r="BJ17" s="9">
        <f t="shared" si="0"/>
        <v>0</v>
      </c>
      <c r="BK17" s="9">
        <f t="shared" si="0"/>
        <v>50</v>
      </c>
      <c r="BL17" s="9">
        <f t="shared" si="0"/>
        <v>50</v>
      </c>
      <c r="BM17" s="9">
        <f t="shared" si="0"/>
        <v>0</v>
      </c>
      <c r="BN17" s="9">
        <f t="shared" si="0"/>
        <v>50</v>
      </c>
      <c r="BO17" s="9">
        <f t="shared" si="0"/>
        <v>50</v>
      </c>
      <c r="BP17" s="9">
        <f t="shared" ref="BP17:EA17" si="1">BP16/2%</f>
        <v>0</v>
      </c>
      <c r="BQ17" s="9">
        <f t="shared" si="1"/>
        <v>50</v>
      </c>
      <c r="BR17" s="9">
        <f t="shared" si="1"/>
        <v>50</v>
      </c>
      <c r="BS17" s="9">
        <f t="shared" si="1"/>
        <v>0</v>
      </c>
      <c r="BT17" s="9">
        <f t="shared" si="1"/>
        <v>50</v>
      </c>
      <c r="BU17" s="9">
        <f t="shared" si="1"/>
        <v>50</v>
      </c>
      <c r="BV17" s="9">
        <f t="shared" si="1"/>
        <v>0</v>
      </c>
      <c r="BW17" s="9">
        <f t="shared" si="1"/>
        <v>50</v>
      </c>
      <c r="BX17" s="9">
        <f t="shared" si="1"/>
        <v>50</v>
      </c>
      <c r="BY17" s="9">
        <f t="shared" si="1"/>
        <v>0</v>
      </c>
      <c r="BZ17" s="9">
        <f t="shared" si="1"/>
        <v>50</v>
      </c>
      <c r="CA17" s="9">
        <f t="shared" si="1"/>
        <v>50</v>
      </c>
      <c r="CB17" s="9">
        <f t="shared" si="1"/>
        <v>0</v>
      </c>
      <c r="CC17" s="9">
        <f t="shared" si="1"/>
        <v>50</v>
      </c>
      <c r="CD17" s="9">
        <f t="shared" si="1"/>
        <v>50</v>
      </c>
      <c r="CE17" s="9">
        <f t="shared" si="1"/>
        <v>0</v>
      </c>
      <c r="CF17" s="9">
        <f t="shared" si="1"/>
        <v>0</v>
      </c>
      <c r="CG17" s="9">
        <f t="shared" si="1"/>
        <v>100</v>
      </c>
      <c r="CH17" s="9">
        <f t="shared" si="1"/>
        <v>0</v>
      </c>
      <c r="CI17" s="9">
        <f t="shared" si="1"/>
        <v>50</v>
      </c>
      <c r="CJ17" s="9">
        <f t="shared" si="1"/>
        <v>50</v>
      </c>
      <c r="CK17" s="9">
        <f t="shared" si="1"/>
        <v>0</v>
      </c>
      <c r="CL17" s="9">
        <f t="shared" si="1"/>
        <v>0</v>
      </c>
      <c r="CM17" s="9">
        <f t="shared" si="1"/>
        <v>100</v>
      </c>
      <c r="CN17" s="9">
        <f t="shared" si="1"/>
        <v>0</v>
      </c>
      <c r="CO17" s="9">
        <f t="shared" si="1"/>
        <v>50</v>
      </c>
      <c r="CP17" s="9">
        <f t="shared" si="1"/>
        <v>50</v>
      </c>
      <c r="CQ17" s="9">
        <f t="shared" si="1"/>
        <v>0</v>
      </c>
      <c r="CR17" s="9">
        <f t="shared" si="1"/>
        <v>0</v>
      </c>
      <c r="CS17" s="9">
        <f t="shared" si="1"/>
        <v>100</v>
      </c>
      <c r="CT17" s="9">
        <f t="shared" si="1"/>
        <v>0</v>
      </c>
      <c r="CU17" s="9">
        <f t="shared" si="1"/>
        <v>0</v>
      </c>
      <c r="CV17" s="9">
        <f t="shared" si="1"/>
        <v>100</v>
      </c>
      <c r="CW17" s="9">
        <f t="shared" si="1"/>
        <v>0</v>
      </c>
      <c r="CX17" s="9">
        <f t="shared" si="1"/>
        <v>0</v>
      </c>
      <c r="CY17" s="9">
        <f t="shared" si="1"/>
        <v>100</v>
      </c>
      <c r="CZ17" s="9">
        <f t="shared" si="1"/>
        <v>0</v>
      </c>
      <c r="DA17" s="9">
        <f t="shared" si="1"/>
        <v>0</v>
      </c>
      <c r="DB17" s="9">
        <f t="shared" si="1"/>
        <v>100</v>
      </c>
      <c r="DC17" s="9">
        <f t="shared" si="1"/>
        <v>0</v>
      </c>
      <c r="DD17" s="9">
        <f t="shared" si="1"/>
        <v>50</v>
      </c>
      <c r="DE17" s="9">
        <f t="shared" si="1"/>
        <v>50</v>
      </c>
      <c r="DF17" s="9">
        <f t="shared" si="1"/>
        <v>0</v>
      </c>
      <c r="DG17" s="9">
        <f t="shared" si="1"/>
        <v>50</v>
      </c>
      <c r="DH17" s="9">
        <f t="shared" si="1"/>
        <v>50</v>
      </c>
      <c r="DI17" s="9">
        <f t="shared" si="1"/>
        <v>0</v>
      </c>
      <c r="DJ17" s="9">
        <f t="shared" si="1"/>
        <v>50</v>
      </c>
      <c r="DK17" s="9">
        <f t="shared" si="1"/>
        <v>50</v>
      </c>
      <c r="DL17" s="9">
        <f t="shared" si="1"/>
        <v>0</v>
      </c>
      <c r="DM17" s="9">
        <f t="shared" si="1"/>
        <v>50</v>
      </c>
      <c r="DN17" s="9">
        <f t="shared" si="1"/>
        <v>50</v>
      </c>
      <c r="DO17" s="9">
        <f t="shared" si="1"/>
        <v>0</v>
      </c>
      <c r="DP17" s="9">
        <f t="shared" si="1"/>
        <v>50</v>
      </c>
      <c r="DQ17" s="9">
        <f t="shared" si="1"/>
        <v>50</v>
      </c>
      <c r="DR17" s="9">
        <f t="shared" si="1"/>
        <v>0</v>
      </c>
      <c r="DS17" s="9">
        <f t="shared" si="1"/>
        <v>50</v>
      </c>
      <c r="DT17" s="9">
        <f t="shared" si="1"/>
        <v>50</v>
      </c>
      <c r="DU17" s="9">
        <f t="shared" si="1"/>
        <v>0</v>
      </c>
      <c r="DV17" s="9">
        <f t="shared" si="1"/>
        <v>50</v>
      </c>
      <c r="DW17" s="9">
        <f t="shared" si="1"/>
        <v>50</v>
      </c>
      <c r="DX17" s="9">
        <f t="shared" si="1"/>
        <v>0</v>
      </c>
      <c r="DY17" s="9">
        <f t="shared" si="1"/>
        <v>50</v>
      </c>
      <c r="DZ17" s="9">
        <f t="shared" si="1"/>
        <v>50</v>
      </c>
      <c r="EA17" s="9">
        <f t="shared" si="1"/>
        <v>0</v>
      </c>
      <c r="EB17" s="9">
        <f t="shared" ref="EB17:FK17" si="2">EB16/2%</f>
        <v>50</v>
      </c>
      <c r="EC17" s="9">
        <f t="shared" si="2"/>
        <v>50</v>
      </c>
      <c r="ED17" s="9">
        <f t="shared" si="2"/>
        <v>0</v>
      </c>
      <c r="EE17" s="9">
        <f t="shared" si="2"/>
        <v>50</v>
      </c>
      <c r="EF17" s="9">
        <f t="shared" si="2"/>
        <v>50</v>
      </c>
      <c r="EG17" s="9">
        <f t="shared" si="2"/>
        <v>0</v>
      </c>
      <c r="EH17" s="9">
        <f t="shared" si="2"/>
        <v>50</v>
      </c>
      <c r="EI17" s="9">
        <f t="shared" si="2"/>
        <v>50</v>
      </c>
      <c r="EJ17" s="9">
        <f t="shared" si="2"/>
        <v>0</v>
      </c>
      <c r="EK17" s="9">
        <f t="shared" si="2"/>
        <v>50</v>
      </c>
      <c r="EL17" s="9">
        <f t="shared" si="2"/>
        <v>50</v>
      </c>
      <c r="EM17" s="9">
        <f t="shared" si="2"/>
        <v>0</v>
      </c>
      <c r="EN17" s="9">
        <f t="shared" si="2"/>
        <v>50</v>
      </c>
      <c r="EO17" s="9">
        <f t="shared" si="2"/>
        <v>50</v>
      </c>
      <c r="EP17" s="9">
        <f t="shared" si="2"/>
        <v>0</v>
      </c>
      <c r="EQ17" s="9">
        <f t="shared" si="2"/>
        <v>50</v>
      </c>
      <c r="ER17" s="9">
        <f t="shared" si="2"/>
        <v>50</v>
      </c>
      <c r="ES17" s="9">
        <f t="shared" si="2"/>
        <v>0</v>
      </c>
      <c r="ET17" s="9">
        <f t="shared" si="2"/>
        <v>50</v>
      </c>
      <c r="EU17" s="9">
        <f t="shared" si="2"/>
        <v>50</v>
      </c>
      <c r="EV17" s="9">
        <f t="shared" si="2"/>
        <v>0</v>
      </c>
      <c r="EW17" s="9">
        <f t="shared" si="2"/>
        <v>50</v>
      </c>
      <c r="EX17" s="9">
        <f t="shared" si="2"/>
        <v>50</v>
      </c>
      <c r="EY17" s="9">
        <f t="shared" si="2"/>
        <v>0</v>
      </c>
      <c r="EZ17" s="9">
        <f t="shared" si="2"/>
        <v>50</v>
      </c>
      <c r="FA17" s="9">
        <f t="shared" si="2"/>
        <v>50</v>
      </c>
      <c r="FB17" s="9">
        <f t="shared" si="2"/>
        <v>0</v>
      </c>
      <c r="FC17" s="9">
        <f t="shared" si="2"/>
        <v>50</v>
      </c>
      <c r="FD17" s="9">
        <f t="shared" si="2"/>
        <v>50</v>
      </c>
      <c r="FE17" s="9">
        <f t="shared" si="2"/>
        <v>0</v>
      </c>
      <c r="FF17" s="9">
        <f t="shared" si="2"/>
        <v>50</v>
      </c>
      <c r="FG17" s="9">
        <f t="shared" si="2"/>
        <v>50</v>
      </c>
      <c r="FH17" s="9">
        <f t="shared" si="2"/>
        <v>0</v>
      </c>
      <c r="FI17" s="9">
        <f t="shared" si="2"/>
        <v>50</v>
      </c>
      <c r="FJ17" s="9">
        <f t="shared" si="2"/>
        <v>50</v>
      </c>
      <c r="FK17" s="9">
        <f t="shared" si="2"/>
        <v>0</v>
      </c>
    </row>
    <row r="19" spans="1:167">
      <c r="B19" s="185" t="s">
        <v>827</v>
      </c>
      <c r="C19" s="186"/>
      <c r="D19" s="186"/>
      <c r="E19" s="187"/>
      <c r="F19" s="30"/>
      <c r="G19" s="30"/>
      <c r="H19" s="30"/>
      <c r="I19" s="30"/>
      <c r="N19" s="71"/>
      <c r="O19" s="71"/>
      <c r="P19" s="71"/>
      <c r="Q19" s="71" t="s">
        <v>837</v>
      </c>
      <c r="R19" s="71"/>
      <c r="S19" s="71"/>
      <c r="T19" s="71"/>
      <c r="U19" s="71"/>
      <c r="V19" s="71"/>
      <c r="W19" s="71"/>
      <c r="X19" s="71"/>
    </row>
    <row r="20" spans="1:167">
      <c r="B20" s="11" t="s">
        <v>445</v>
      </c>
      <c r="C20" s="11" t="s">
        <v>453</v>
      </c>
      <c r="D20" s="28">
        <f t="shared" ref="D20:D22" si="3">E20/100*2</f>
        <v>1</v>
      </c>
      <c r="E20" s="23">
        <f>(C17+F17+I17+L17+O17)/5</f>
        <v>50</v>
      </c>
      <c r="N20" s="69">
        <f>SUM(E20:M20)</f>
        <v>50</v>
      </c>
      <c r="O20" s="67"/>
      <c r="P20" s="67"/>
      <c r="Q20" s="87">
        <f t="shared" ref="Q20:Q40" si="4">SUM(N20:P20)/100*2</f>
        <v>1</v>
      </c>
      <c r="R20" s="71"/>
      <c r="S20" s="102" t="s">
        <v>445</v>
      </c>
      <c r="T20" s="102" t="s">
        <v>453</v>
      </c>
      <c r="U20" s="71">
        <v>50</v>
      </c>
      <c r="V20" s="71"/>
      <c r="W20" s="71"/>
      <c r="X20" s="71"/>
    </row>
    <row r="21" spans="1:167">
      <c r="B21" s="3" t="s">
        <v>446</v>
      </c>
      <c r="C21" s="3" t="s">
        <v>453</v>
      </c>
      <c r="D21" s="21">
        <f t="shared" si="3"/>
        <v>1</v>
      </c>
      <c r="E21" s="18">
        <f>(D17+G17+J17+M17+P17)/5</f>
        <v>50</v>
      </c>
      <c r="N21" s="67"/>
      <c r="O21" s="69">
        <f>SUM(E21:N21)</f>
        <v>50</v>
      </c>
      <c r="P21" s="67"/>
      <c r="Q21" s="87">
        <f t="shared" si="4"/>
        <v>1</v>
      </c>
      <c r="R21" s="71"/>
      <c r="S21" s="102" t="s">
        <v>446</v>
      </c>
      <c r="T21" s="102" t="s">
        <v>453</v>
      </c>
      <c r="U21" s="71">
        <v>50</v>
      </c>
      <c r="V21" s="71"/>
      <c r="W21" s="71"/>
      <c r="X21" s="71"/>
    </row>
    <row r="22" spans="1:167">
      <c r="B22" s="3" t="s">
        <v>447</v>
      </c>
      <c r="C22" s="3" t="s">
        <v>453</v>
      </c>
      <c r="D22" s="21">
        <f t="shared" si="3"/>
        <v>0</v>
      </c>
      <c r="E22" s="18">
        <f>(E17+H17+K17+N17+Q17)/5</f>
        <v>0</v>
      </c>
      <c r="N22" s="67"/>
      <c r="O22" s="67"/>
      <c r="P22" s="69">
        <f>SUM(E22:O22)</f>
        <v>0</v>
      </c>
      <c r="Q22" s="87">
        <f t="shared" si="4"/>
        <v>0</v>
      </c>
      <c r="R22" s="71"/>
      <c r="S22" s="102" t="s">
        <v>447</v>
      </c>
      <c r="T22" s="102" t="s">
        <v>453</v>
      </c>
      <c r="U22" s="71">
        <v>0</v>
      </c>
      <c r="V22" s="71"/>
      <c r="W22" s="71"/>
      <c r="X22" s="71"/>
    </row>
    <row r="23" spans="1:167">
      <c r="B23" s="22"/>
      <c r="C23" s="22"/>
      <c r="D23" s="25">
        <f>SUM(D20:D22)</f>
        <v>2</v>
      </c>
      <c r="E23" s="25">
        <f>SUM(E20:E22)</f>
        <v>100</v>
      </c>
      <c r="N23" s="67"/>
      <c r="O23" s="67"/>
      <c r="P23" s="67"/>
      <c r="Q23" s="87"/>
      <c r="R23" s="71"/>
      <c r="S23" s="102"/>
      <c r="T23" s="102"/>
      <c r="U23" s="71"/>
      <c r="V23" s="71"/>
      <c r="W23" s="71"/>
      <c r="X23" s="71"/>
    </row>
    <row r="24" spans="1:167" ht="30" customHeight="1">
      <c r="B24" s="3"/>
      <c r="C24" s="3"/>
      <c r="D24" s="146" t="s">
        <v>190</v>
      </c>
      <c r="E24" s="146"/>
      <c r="F24" s="194" t="s">
        <v>191</v>
      </c>
      <c r="G24" s="194"/>
      <c r="H24" s="148" t="s">
        <v>245</v>
      </c>
      <c r="I24" s="148"/>
      <c r="N24" s="67"/>
      <c r="O24" s="67"/>
      <c r="P24" s="67"/>
      <c r="Q24" s="87"/>
      <c r="R24" s="71"/>
      <c r="S24" s="88"/>
      <c r="T24" s="88"/>
      <c r="U24" s="71"/>
      <c r="V24" s="71"/>
      <c r="W24" s="71"/>
      <c r="X24" s="71"/>
    </row>
    <row r="25" spans="1:167">
      <c r="B25" s="3" t="s">
        <v>445</v>
      </c>
      <c r="C25" s="3" t="s">
        <v>454</v>
      </c>
      <c r="D25" s="28">
        <f t="shared" ref="D25:D27" si="5">E25/100*2</f>
        <v>1</v>
      </c>
      <c r="E25" s="18">
        <f>(R17+U17+X17+AA17+AD17)/5</f>
        <v>50</v>
      </c>
      <c r="F25" s="28">
        <f t="shared" ref="F25:F27" si="6">G25/100*2</f>
        <v>0.6</v>
      </c>
      <c r="G25" s="18">
        <f>(AG17+AJ17+AM17+AP17+AS17)/5</f>
        <v>30</v>
      </c>
      <c r="H25" s="28">
        <f t="shared" ref="H25:H27" si="7">I25/100*2</f>
        <v>1</v>
      </c>
      <c r="I25" s="18">
        <f>(AV17+AY17+BB17+BE17+BH17)/5</f>
        <v>50</v>
      </c>
      <c r="N25" s="67">
        <v>65</v>
      </c>
      <c r="O25" s="67"/>
      <c r="P25" s="67"/>
      <c r="Q25" s="87">
        <f t="shared" si="4"/>
        <v>1.3</v>
      </c>
      <c r="R25" s="71"/>
      <c r="S25" s="89" t="s">
        <v>445</v>
      </c>
      <c r="T25" s="89" t="s">
        <v>454</v>
      </c>
      <c r="U25" s="71">
        <v>65</v>
      </c>
      <c r="V25" s="71"/>
      <c r="W25" s="71"/>
      <c r="X25" s="71"/>
    </row>
    <row r="26" spans="1:167">
      <c r="B26" s="3" t="s">
        <v>446</v>
      </c>
      <c r="C26" s="3" t="s">
        <v>454</v>
      </c>
      <c r="D26" s="140">
        <f t="shared" si="5"/>
        <v>1</v>
      </c>
      <c r="E26" s="18">
        <f>(S17+V17+Y17+AB17+AE17)/5</f>
        <v>50</v>
      </c>
      <c r="F26" s="140">
        <f t="shared" si="6"/>
        <v>1.4</v>
      </c>
      <c r="G26" s="18">
        <f>(AH17+AK17+AN17+AQ17+AT17)/5</f>
        <v>70</v>
      </c>
      <c r="H26" s="140">
        <f t="shared" si="7"/>
        <v>1</v>
      </c>
      <c r="I26" s="18">
        <f>(AW17+AZ17+BC17+BF17+BI17)/5</f>
        <v>50</v>
      </c>
      <c r="N26" s="67"/>
      <c r="O26" s="67">
        <v>35</v>
      </c>
      <c r="P26" s="67"/>
      <c r="Q26" s="87">
        <f t="shared" si="4"/>
        <v>0.7</v>
      </c>
      <c r="R26" s="71"/>
      <c r="S26" s="89" t="s">
        <v>446</v>
      </c>
      <c r="T26" s="89" t="s">
        <v>454</v>
      </c>
      <c r="U26" s="71">
        <v>35</v>
      </c>
      <c r="V26" s="71"/>
      <c r="W26" s="71"/>
      <c r="X26" s="71"/>
    </row>
    <row r="27" spans="1:167">
      <c r="B27" s="3" t="s">
        <v>447</v>
      </c>
      <c r="C27" s="3" t="s">
        <v>454</v>
      </c>
      <c r="D27" s="140">
        <f t="shared" si="5"/>
        <v>0</v>
      </c>
      <c r="E27" s="18">
        <f>(T17+W17+Z17+AC17+AF17)/5</f>
        <v>0</v>
      </c>
      <c r="F27" s="140">
        <f t="shared" si="6"/>
        <v>0</v>
      </c>
      <c r="G27" s="18">
        <f>(AI17+AL17+AO17+AR17+AU17)/5</f>
        <v>0</v>
      </c>
      <c r="H27" s="140">
        <f t="shared" si="7"/>
        <v>0</v>
      </c>
      <c r="I27" s="18">
        <f>(AX17+BA17+BD17+BG17+BJ17)/5</f>
        <v>0</v>
      </c>
      <c r="N27" s="67"/>
      <c r="O27" s="67"/>
      <c r="P27" s="67">
        <v>0</v>
      </c>
      <c r="Q27" s="87">
        <f t="shared" si="4"/>
        <v>0</v>
      </c>
      <c r="R27" s="71"/>
      <c r="S27" s="89" t="s">
        <v>447</v>
      </c>
      <c r="T27" s="89" t="s">
        <v>454</v>
      </c>
      <c r="U27" s="71">
        <v>0</v>
      </c>
      <c r="V27" s="71"/>
      <c r="W27" s="71"/>
      <c r="X27" s="71"/>
    </row>
    <row r="28" spans="1:167">
      <c r="B28" s="3"/>
      <c r="C28" s="3"/>
      <c r="D28" s="20">
        <f t="shared" ref="D28:I28" si="8">SUM(D25:D27)</f>
        <v>2</v>
      </c>
      <c r="E28" s="20">
        <f t="shared" si="8"/>
        <v>100</v>
      </c>
      <c r="F28" s="19">
        <f t="shared" si="8"/>
        <v>2</v>
      </c>
      <c r="G28" s="20">
        <f t="shared" si="8"/>
        <v>100</v>
      </c>
      <c r="H28" s="19">
        <f t="shared" si="8"/>
        <v>2</v>
      </c>
      <c r="I28" s="20">
        <f t="shared" si="8"/>
        <v>100</v>
      </c>
      <c r="N28" s="67"/>
      <c r="O28" s="67"/>
      <c r="P28" s="67"/>
      <c r="Q28" s="87"/>
      <c r="R28" s="71"/>
      <c r="S28" s="89"/>
      <c r="T28" s="89"/>
      <c r="U28" s="71"/>
      <c r="V28" s="71"/>
      <c r="W28" s="71"/>
      <c r="X28" s="71"/>
    </row>
    <row r="29" spans="1:167">
      <c r="B29" s="3" t="s">
        <v>445</v>
      </c>
      <c r="C29" s="3" t="s">
        <v>455</v>
      </c>
      <c r="D29" s="28">
        <f t="shared" ref="D29:D31" si="9">E29/100*2</f>
        <v>1</v>
      </c>
      <c r="E29" s="18">
        <f>(BK17+BN17+BQ17+BT17+BW17)/5</f>
        <v>50</v>
      </c>
      <c r="I29" s="29"/>
      <c r="N29" s="69">
        <f>SUM(E29:M29)</f>
        <v>50</v>
      </c>
      <c r="O29" s="67"/>
      <c r="P29" s="67"/>
      <c r="Q29" s="87">
        <f t="shared" si="4"/>
        <v>1</v>
      </c>
      <c r="R29" s="71"/>
      <c r="S29" s="89" t="s">
        <v>445</v>
      </c>
      <c r="T29" s="89" t="s">
        <v>455</v>
      </c>
      <c r="U29" s="71">
        <v>50</v>
      </c>
      <c r="V29" s="71"/>
      <c r="W29" s="71"/>
      <c r="X29" s="71"/>
    </row>
    <row r="30" spans="1:167">
      <c r="B30" s="3" t="s">
        <v>446</v>
      </c>
      <c r="C30" s="3" t="s">
        <v>455</v>
      </c>
      <c r="D30" s="140">
        <f t="shared" si="9"/>
        <v>1</v>
      </c>
      <c r="E30" s="18">
        <f>(BL17+BO17+BR17+BU17+BX17)/5</f>
        <v>50</v>
      </c>
      <c r="N30" s="67"/>
      <c r="O30" s="69">
        <f>SUM(E30:N30)</f>
        <v>50</v>
      </c>
      <c r="P30" s="67"/>
      <c r="Q30" s="87">
        <f t="shared" si="4"/>
        <v>1</v>
      </c>
      <c r="R30" s="71"/>
      <c r="S30" s="89" t="s">
        <v>446</v>
      </c>
      <c r="T30" s="89" t="s">
        <v>455</v>
      </c>
      <c r="U30" s="71">
        <v>50</v>
      </c>
      <c r="V30" s="71"/>
      <c r="W30" s="71"/>
      <c r="X30" s="71"/>
    </row>
    <row r="31" spans="1:167">
      <c r="B31" s="3" t="s">
        <v>447</v>
      </c>
      <c r="C31" s="3" t="s">
        <v>455</v>
      </c>
      <c r="D31" s="140">
        <f t="shared" si="9"/>
        <v>0</v>
      </c>
      <c r="E31" s="18">
        <f>(BM17+BP17+BS17+BV17+BY17)/5</f>
        <v>0</v>
      </c>
      <c r="N31" s="67"/>
      <c r="O31" s="67"/>
      <c r="P31" s="69">
        <f>SUM(E31:O31)</f>
        <v>0</v>
      </c>
      <c r="Q31" s="87">
        <f t="shared" si="4"/>
        <v>0</v>
      </c>
      <c r="R31" s="71"/>
      <c r="S31" s="89" t="s">
        <v>447</v>
      </c>
      <c r="T31" s="89" t="s">
        <v>455</v>
      </c>
      <c r="U31" s="71">
        <v>0</v>
      </c>
      <c r="V31" s="71"/>
      <c r="W31" s="71"/>
      <c r="X31" s="71"/>
    </row>
    <row r="32" spans="1:167">
      <c r="B32" s="22"/>
      <c r="C32" s="22"/>
      <c r="D32" s="24">
        <f>SUM(D29:D31)</f>
        <v>2</v>
      </c>
      <c r="E32" s="24">
        <f>SUM(E29:E31)</f>
        <v>100</v>
      </c>
      <c r="F32" s="26"/>
      <c r="N32" s="67"/>
      <c r="O32" s="67"/>
      <c r="P32" s="67"/>
      <c r="Q32" s="87"/>
      <c r="R32" s="71"/>
      <c r="S32" s="90"/>
      <c r="T32" s="90"/>
      <c r="U32" s="71"/>
      <c r="V32" s="71"/>
      <c r="W32" s="71"/>
      <c r="X32" s="71"/>
    </row>
    <row r="33" spans="2:24">
      <c r="B33" s="3"/>
      <c r="C33" s="3"/>
      <c r="D33" s="184" t="s">
        <v>197</v>
      </c>
      <c r="E33" s="184"/>
      <c r="F33" s="148" t="s">
        <v>192</v>
      </c>
      <c r="G33" s="148"/>
      <c r="H33" s="148" t="s">
        <v>198</v>
      </c>
      <c r="I33" s="148"/>
      <c r="J33" s="148" t="s">
        <v>199</v>
      </c>
      <c r="K33" s="148"/>
      <c r="L33" s="148" t="s">
        <v>14</v>
      </c>
      <c r="M33" s="148"/>
      <c r="N33" s="67"/>
      <c r="O33" s="67"/>
      <c r="P33" s="67"/>
      <c r="Q33" s="87"/>
      <c r="R33" s="71"/>
      <c r="S33" s="89"/>
      <c r="T33" s="89"/>
      <c r="U33" s="71"/>
      <c r="V33" s="71"/>
      <c r="W33" s="71"/>
      <c r="X33" s="71"/>
    </row>
    <row r="34" spans="2:24">
      <c r="B34" s="3" t="s">
        <v>445</v>
      </c>
      <c r="C34" s="3" t="s">
        <v>456</v>
      </c>
      <c r="D34" s="28">
        <f t="shared" ref="D34:D36" si="10">E34/100*2</f>
        <v>0.6</v>
      </c>
      <c r="E34" s="18">
        <f>(BZ17+CC17+CF17+CI17+CL17)/5</f>
        <v>30</v>
      </c>
      <c r="F34" s="28">
        <f t="shared" ref="F34:F36" si="11">G34/100*2</f>
        <v>0.2</v>
      </c>
      <c r="G34" s="18">
        <f>(CO17+CR17+CU17+CX17+DA17)/5</f>
        <v>10</v>
      </c>
      <c r="H34" s="28">
        <f t="shared" ref="H34:H36" si="12">I34/100*2</f>
        <v>1</v>
      </c>
      <c r="I34" s="18">
        <f>(DD17+DG17+DJ17+DM17+DP17)/5</f>
        <v>50</v>
      </c>
      <c r="J34" s="28">
        <f t="shared" ref="J34:J36" si="13">K34/100*2</f>
        <v>1</v>
      </c>
      <c r="K34" s="18">
        <f>(DS17+DV17+DY17+EB17+EE17)/5</f>
        <v>50</v>
      </c>
      <c r="L34" s="28">
        <f t="shared" ref="L34:L36" si="14">M34/100*2</f>
        <v>1</v>
      </c>
      <c r="M34" s="18">
        <f>(EH17+EK17+EN17+EQ17+ET17)/5</f>
        <v>50</v>
      </c>
      <c r="N34" s="67">
        <v>38</v>
      </c>
      <c r="O34" s="67"/>
      <c r="P34" s="67"/>
      <c r="Q34" s="87">
        <f t="shared" si="4"/>
        <v>0.76</v>
      </c>
      <c r="R34" s="71"/>
      <c r="S34" s="89" t="s">
        <v>445</v>
      </c>
      <c r="T34" s="89" t="s">
        <v>456</v>
      </c>
      <c r="U34" s="71">
        <v>38</v>
      </c>
      <c r="V34" s="71"/>
      <c r="W34" s="71"/>
      <c r="X34" s="71"/>
    </row>
    <row r="35" spans="2:24">
      <c r="B35" s="3" t="s">
        <v>446</v>
      </c>
      <c r="C35" s="3" t="s">
        <v>456</v>
      </c>
      <c r="D35" s="140">
        <f t="shared" si="10"/>
        <v>1.4</v>
      </c>
      <c r="E35" s="18">
        <f>(CA17+CD17+CG17+CJ17+CM17)/5</f>
        <v>70</v>
      </c>
      <c r="F35" s="140">
        <f t="shared" si="11"/>
        <v>1.8</v>
      </c>
      <c r="G35" s="18">
        <f>(CP17+CS17+CV17+CY17+DB17)/5</f>
        <v>90</v>
      </c>
      <c r="H35" s="140">
        <f t="shared" si="12"/>
        <v>1</v>
      </c>
      <c r="I35" s="18">
        <f>(DE17+DH17+DK17+DN17+DQ17)/5</f>
        <v>50</v>
      </c>
      <c r="J35" s="140">
        <f t="shared" si="13"/>
        <v>1</v>
      </c>
      <c r="K35" s="18">
        <f>(DT17+DW17+DZ17+EC17+EF17)/5</f>
        <v>50</v>
      </c>
      <c r="L35" s="140">
        <f t="shared" si="14"/>
        <v>1</v>
      </c>
      <c r="M35" s="18">
        <f>(EI17+EL17+EO17+ER17+EU17)/5</f>
        <v>50</v>
      </c>
      <c r="N35" s="67"/>
      <c r="O35" s="67">
        <v>62</v>
      </c>
      <c r="P35" s="67"/>
      <c r="Q35" s="87">
        <f t="shared" si="4"/>
        <v>1.24</v>
      </c>
      <c r="R35" s="71"/>
      <c r="S35" s="89" t="s">
        <v>446</v>
      </c>
      <c r="T35" s="89" t="s">
        <v>456</v>
      </c>
      <c r="U35" s="71">
        <v>62</v>
      </c>
      <c r="V35" s="71"/>
      <c r="W35" s="71"/>
      <c r="X35" s="71"/>
    </row>
    <row r="36" spans="2:24">
      <c r="B36" s="3" t="s">
        <v>447</v>
      </c>
      <c r="C36" s="3" t="s">
        <v>456</v>
      </c>
      <c r="D36" s="140">
        <f t="shared" si="10"/>
        <v>0</v>
      </c>
      <c r="E36" s="18">
        <f>(CB17+CE17+CH17+CK17+CN17)/5</f>
        <v>0</v>
      </c>
      <c r="F36" s="140">
        <f t="shared" si="11"/>
        <v>0</v>
      </c>
      <c r="G36" s="18">
        <f>(CQ17+CT17+CW17+CZ17+DC17)/5</f>
        <v>0</v>
      </c>
      <c r="H36" s="140">
        <f t="shared" si="12"/>
        <v>0</v>
      </c>
      <c r="I36" s="18">
        <f>(DF17+DI17+DL17+DO17+DR17)/5</f>
        <v>0</v>
      </c>
      <c r="J36" s="140">
        <f t="shared" si="13"/>
        <v>0</v>
      </c>
      <c r="K36" s="18">
        <f>(DU17+DX17+EA17+ED17+EG17)/5</f>
        <v>0</v>
      </c>
      <c r="L36" s="140">
        <f t="shared" si="14"/>
        <v>0</v>
      </c>
      <c r="M36" s="18">
        <f>(EJ17+EM17+EP17+ES17+EV17)/5</f>
        <v>0</v>
      </c>
      <c r="N36" s="67"/>
      <c r="O36" s="67"/>
      <c r="P36" s="67">
        <v>0</v>
      </c>
      <c r="Q36" s="87">
        <f t="shared" si="4"/>
        <v>0</v>
      </c>
      <c r="R36" s="71"/>
      <c r="S36" s="89" t="s">
        <v>447</v>
      </c>
      <c r="T36" s="89" t="s">
        <v>456</v>
      </c>
      <c r="U36" s="71">
        <v>0</v>
      </c>
      <c r="V36" s="71"/>
      <c r="W36" s="71"/>
      <c r="X36" s="71"/>
    </row>
    <row r="37" spans="2:24">
      <c r="B37" s="3"/>
      <c r="C37" s="3"/>
      <c r="D37" s="19">
        <f t="shared" ref="D37:M37" si="15">SUM(D34:D36)</f>
        <v>2</v>
      </c>
      <c r="E37" s="19">
        <f t="shared" si="15"/>
        <v>100</v>
      </c>
      <c r="F37" s="19">
        <f t="shared" si="15"/>
        <v>2</v>
      </c>
      <c r="G37" s="20">
        <f t="shared" si="15"/>
        <v>100</v>
      </c>
      <c r="H37" s="19">
        <f t="shared" si="15"/>
        <v>2</v>
      </c>
      <c r="I37" s="20">
        <f t="shared" si="15"/>
        <v>100</v>
      </c>
      <c r="J37" s="19">
        <f t="shared" si="15"/>
        <v>2</v>
      </c>
      <c r="K37" s="20">
        <f t="shared" si="15"/>
        <v>100</v>
      </c>
      <c r="L37" s="19">
        <f t="shared" si="15"/>
        <v>2</v>
      </c>
      <c r="M37" s="20">
        <f t="shared" si="15"/>
        <v>100</v>
      </c>
      <c r="N37" s="67"/>
      <c r="O37" s="67"/>
      <c r="P37" s="67"/>
      <c r="Q37" s="87"/>
      <c r="R37" s="71"/>
      <c r="S37" s="89"/>
      <c r="T37" s="89"/>
      <c r="U37" s="71"/>
      <c r="V37" s="71"/>
      <c r="W37" s="71"/>
      <c r="X37" s="71"/>
    </row>
    <row r="38" spans="2:24">
      <c r="B38" s="3" t="s">
        <v>445</v>
      </c>
      <c r="C38" s="3" t="s">
        <v>457</v>
      </c>
      <c r="D38" s="28">
        <f t="shared" ref="D38:D40" si="16">E38/100*2</f>
        <v>1</v>
      </c>
      <c r="E38" s="18">
        <f>(EW17+EZ17+FC17+FF17+FI17)/5</f>
        <v>50</v>
      </c>
      <c r="N38" s="69">
        <f>SUM(E38:M38)</f>
        <v>50</v>
      </c>
      <c r="O38" s="67"/>
      <c r="P38" s="67"/>
      <c r="Q38" s="87">
        <f t="shared" si="4"/>
        <v>1</v>
      </c>
      <c r="R38" s="71"/>
      <c r="S38" s="89" t="s">
        <v>445</v>
      </c>
      <c r="T38" s="89" t="s">
        <v>457</v>
      </c>
      <c r="U38" s="71">
        <v>50</v>
      </c>
      <c r="V38" s="71"/>
      <c r="W38" s="71"/>
      <c r="X38" s="71"/>
    </row>
    <row r="39" spans="2:24">
      <c r="B39" s="3" t="s">
        <v>446</v>
      </c>
      <c r="C39" s="3" t="s">
        <v>457</v>
      </c>
      <c r="D39" s="140">
        <f t="shared" si="16"/>
        <v>1</v>
      </c>
      <c r="E39" s="18">
        <f>(EX17+FA17+FD17+FG17+FJ17)/5</f>
        <v>50</v>
      </c>
      <c r="N39" s="67"/>
      <c r="O39" s="69">
        <f>SUM(E39:N39)</f>
        <v>50</v>
      </c>
      <c r="P39" s="67"/>
      <c r="Q39" s="87">
        <f t="shared" si="4"/>
        <v>1</v>
      </c>
      <c r="R39" s="71"/>
      <c r="S39" s="89" t="s">
        <v>446</v>
      </c>
      <c r="T39" s="89" t="s">
        <v>457</v>
      </c>
      <c r="U39" s="71">
        <v>50</v>
      </c>
      <c r="V39" s="71"/>
      <c r="W39" s="71"/>
      <c r="X39" s="71"/>
    </row>
    <row r="40" spans="2:24">
      <c r="B40" s="3" t="s">
        <v>447</v>
      </c>
      <c r="C40" s="3" t="s">
        <v>457</v>
      </c>
      <c r="D40" s="140">
        <f t="shared" si="16"/>
        <v>0</v>
      </c>
      <c r="E40" s="18">
        <f>(EY17+FB17+FE17+FH17+FK17)/5</f>
        <v>0</v>
      </c>
      <c r="N40" s="69"/>
      <c r="O40" s="67"/>
      <c r="P40" s="69">
        <v>0</v>
      </c>
      <c r="Q40" s="87">
        <f t="shared" si="4"/>
        <v>0</v>
      </c>
      <c r="R40" s="71"/>
      <c r="S40" s="89" t="s">
        <v>447</v>
      </c>
      <c r="T40" s="89" t="s">
        <v>457</v>
      </c>
      <c r="U40" s="71">
        <v>0</v>
      </c>
      <c r="V40" s="71"/>
      <c r="W40" s="71"/>
      <c r="X40" s="71"/>
    </row>
    <row r="41" spans="2:24" ht="18.75">
      <c r="B41" s="3"/>
      <c r="C41" s="3"/>
      <c r="D41" s="19">
        <f>SUM(D38:D40)</f>
        <v>2</v>
      </c>
      <c r="E41" s="19">
        <f>SUM(E38:E40)</f>
        <v>100</v>
      </c>
      <c r="N41" s="220"/>
      <c r="O41" s="220"/>
      <c r="P41" s="220"/>
      <c r="Q41" s="91"/>
      <c r="R41" s="91"/>
      <c r="S41" s="91"/>
      <c r="T41" s="71"/>
      <c r="U41" s="71"/>
      <c r="V41" s="71"/>
      <c r="W41" s="71"/>
      <c r="X41" s="71"/>
    </row>
    <row r="42" spans="2:24" ht="18.75">
      <c r="N42" s="91"/>
      <c r="O42" s="91" t="s">
        <v>835</v>
      </c>
      <c r="P42" s="91"/>
      <c r="Q42" s="91"/>
      <c r="R42" s="91"/>
      <c r="S42" s="91"/>
      <c r="T42" s="71"/>
      <c r="U42" s="71"/>
      <c r="V42" s="71"/>
      <c r="W42" s="71"/>
      <c r="X42" s="71"/>
    </row>
    <row r="43" spans="2:24" ht="18.75">
      <c r="M43" s="101" t="s">
        <v>445</v>
      </c>
      <c r="N43" s="92">
        <f>SUM(N20:N42)/5</f>
        <v>50.6</v>
      </c>
      <c r="O43" s="93" t="s">
        <v>832</v>
      </c>
      <c r="P43" s="91"/>
      <c r="Q43" s="91"/>
      <c r="R43" s="94">
        <f>SUM(N43:Q43)</f>
        <v>50.6</v>
      </c>
      <c r="S43" s="91"/>
      <c r="T43" s="71"/>
      <c r="U43" s="71"/>
      <c r="V43" s="71"/>
      <c r="W43" s="71"/>
      <c r="X43" s="71"/>
    </row>
    <row r="44" spans="2:24" ht="18.75">
      <c r="N44" s="95" t="s">
        <v>446</v>
      </c>
      <c r="O44" s="96">
        <f>SUM(O21:O43)/5</f>
        <v>49.4</v>
      </c>
      <c r="P44" s="97" t="s">
        <v>832</v>
      </c>
      <c r="Q44" s="91"/>
      <c r="R44" s="91">
        <f>SUM(N44:Q44)</f>
        <v>49.4</v>
      </c>
      <c r="S44" s="91"/>
      <c r="T44" s="71"/>
      <c r="U44" s="71"/>
      <c r="V44" s="71"/>
      <c r="W44" s="71"/>
      <c r="X44" s="71"/>
    </row>
    <row r="45" spans="2:24" ht="18.75">
      <c r="N45" s="91"/>
      <c r="O45" s="98" t="s">
        <v>447</v>
      </c>
      <c r="P45" s="99">
        <f>SUM(P22:P44)/5</f>
        <v>0</v>
      </c>
      <c r="Q45" s="100" t="s">
        <v>832</v>
      </c>
      <c r="R45" s="91"/>
      <c r="S45" s="91"/>
      <c r="T45" s="71"/>
      <c r="U45" s="71"/>
      <c r="V45" s="71"/>
      <c r="W45" s="71"/>
      <c r="X45" s="71"/>
    </row>
    <row r="46" spans="2:24" ht="18.75">
      <c r="N46" s="91"/>
      <c r="O46" s="91"/>
      <c r="P46" s="91"/>
      <c r="Q46" s="91"/>
      <c r="R46" s="91"/>
      <c r="S46" s="91"/>
      <c r="T46" s="71"/>
      <c r="U46" s="71"/>
      <c r="V46" s="71"/>
      <c r="W46" s="71"/>
      <c r="X46" s="71"/>
    </row>
    <row r="47" spans="2:24" ht="18.75">
      <c r="N47" s="91"/>
      <c r="O47" s="93" t="s">
        <v>833</v>
      </c>
      <c r="P47" s="93"/>
      <c r="Q47" s="93"/>
      <c r="R47" s="92">
        <f>SUM(R43:R46)</f>
        <v>100</v>
      </c>
      <c r="S47" s="91" t="s">
        <v>832</v>
      </c>
      <c r="T47" s="71"/>
      <c r="U47" s="71"/>
      <c r="V47" s="71"/>
      <c r="W47" s="71"/>
      <c r="X47" s="71"/>
    </row>
    <row r="48" spans="2:24" ht="18.75">
      <c r="N48" s="91"/>
      <c r="O48" s="91"/>
      <c r="P48" s="91"/>
      <c r="Q48" s="91"/>
      <c r="R48" s="91"/>
      <c r="S48" s="91"/>
      <c r="T48" s="71"/>
      <c r="U48" s="71"/>
      <c r="V48" s="71"/>
      <c r="W48" s="71"/>
      <c r="X48" s="71"/>
    </row>
  </sheetData>
  <mergeCells count="140">
    <mergeCell ref="EN11:EP11"/>
    <mergeCell ref="CR11:CT11"/>
    <mergeCell ref="X11:Z11"/>
    <mergeCell ref="AA11:AC11"/>
    <mergeCell ref="F11:H11"/>
    <mergeCell ref="R11:T11"/>
    <mergeCell ref="U11:W11"/>
    <mergeCell ref="L11:N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  <mergeCell ref="I11:K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J11:AL11"/>
    <mergeCell ref="AM11:AO11"/>
    <mergeCell ref="AP11:AR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AM12:AO12"/>
    <mergeCell ref="AD12:AF12"/>
    <mergeCell ref="AG12:AI12"/>
    <mergeCell ref="AJ12:AL12"/>
    <mergeCell ref="AA12:AC12"/>
    <mergeCell ref="U12:W12"/>
    <mergeCell ref="AP12:AR12"/>
    <mergeCell ref="AS12:AU12"/>
    <mergeCell ref="BQ12:BS12"/>
    <mergeCell ref="BT12:BV12"/>
    <mergeCell ref="BW12:BY12"/>
    <mergeCell ref="BK12:BM12"/>
    <mergeCell ref="EZ11:FB11"/>
    <mergeCell ref="FC11:FE11"/>
    <mergeCell ref="FF11:FH11"/>
    <mergeCell ref="CO12:CQ12"/>
    <mergeCell ref="DD5:DR5"/>
    <mergeCell ref="BZ11:CB11"/>
    <mergeCell ref="FI11:FK11"/>
    <mergeCell ref="ET11:EV11"/>
    <mergeCell ref="EQ11:ES11"/>
    <mergeCell ref="DP11:DR11"/>
    <mergeCell ref="DS11:DU11"/>
    <mergeCell ref="DV11:DX11"/>
    <mergeCell ref="DY11:EA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FC12:FE12"/>
    <mergeCell ref="EW11:EY11"/>
    <mergeCell ref="EB11:ED11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BZ4:EV4"/>
    <mergeCell ref="DS5:EG5"/>
    <mergeCell ref="CO5:DC5"/>
    <mergeCell ref="EH5:EV5"/>
    <mergeCell ref="X12:Z12"/>
    <mergeCell ref="I12:K12"/>
    <mergeCell ref="L12:N1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BZ5:CN5"/>
    <mergeCell ref="DP2:DQ2"/>
    <mergeCell ref="D33:E33"/>
    <mergeCell ref="F33:G33"/>
    <mergeCell ref="H33:I33"/>
    <mergeCell ref="J33:K33"/>
    <mergeCell ref="L33:M33"/>
    <mergeCell ref="B19:E19"/>
    <mergeCell ref="BE12:BG12"/>
    <mergeCell ref="BH12:BJ12"/>
    <mergeCell ref="D24:E24"/>
    <mergeCell ref="F24:G24"/>
    <mergeCell ref="H24:I24"/>
    <mergeCell ref="A16:B16"/>
    <mergeCell ref="AV12:AX12"/>
    <mergeCell ref="AY12:BA12"/>
    <mergeCell ref="BB12:BD12"/>
    <mergeCell ref="A17:B17"/>
    <mergeCell ref="A4:A13"/>
    <mergeCell ref="B4:B13"/>
    <mergeCell ref="C12:E12"/>
    <mergeCell ref="F12:H12"/>
    <mergeCell ref="O11:Q11"/>
    <mergeCell ref="O12:Q12"/>
    <mergeCell ref="C11:E11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GR54"/>
  <sheetViews>
    <sheetView tabSelected="1" topLeftCell="N30" workbookViewId="0">
      <selection activeCell="P24" sqref="P24:S44"/>
    </sheetView>
  </sheetViews>
  <sheetFormatPr defaultRowHeight="15"/>
  <cols>
    <col min="2" max="2" width="50.28515625" customWidth="1"/>
    <col min="8" max="8" width="10.42578125" bestFit="1" customWidth="1"/>
    <col min="47" max="47" width="9.140625" customWidth="1"/>
  </cols>
  <sheetData>
    <row r="1" spans="1:200" ht="15.75">
      <c r="A1" s="5" t="s">
        <v>15</v>
      </c>
      <c r="B1" s="10" t="s">
        <v>247</v>
      </c>
      <c r="C1" s="12"/>
      <c r="D1" s="12"/>
      <c r="E1" s="12"/>
      <c r="F1" s="12"/>
      <c r="G1" s="12"/>
      <c r="H1" s="12"/>
      <c r="I1" s="12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00" ht="15.75">
      <c r="A2" s="7" t="s">
        <v>836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DP2" s="143" t="s">
        <v>829</v>
      </c>
      <c r="DQ2" s="143"/>
    </row>
    <row r="3" spans="1:200" ht="15.75">
      <c r="A3" s="7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1:200" ht="15.75" customHeight="1">
      <c r="A4" s="167" t="s">
        <v>0</v>
      </c>
      <c r="B4" s="167" t="s">
        <v>93</v>
      </c>
      <c r="C4" s="200" t="s">
        <v>248</v>
      </c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153" t="s">
        <v>189</v>
      </c>
      <c r="V4" s="153"/>
      <c r="W4" s="153"/>
      <c r="X4" s="153"/>
      <c r="Y4" s="153"/>
      <c r="Z4" s="153"/>
      <c r="AA4" s="153"/>
      <c r="AB4" s="153"/>
      <c r="AC4" s="153"/>
      <c r="AD4" s="153"/>
      <c r="AE4" s="153"/>
      <c r="AF4" s="153"/>
      <c r="AG4" s="153"/>
      <c r="AH4" s="153"/>
      <c r="AI4" s="153"/>
      <c r="AJ4" s="153"/>
      <c r="AK4" s="153"/>
      <c r="AL4" s="153"/>
      <c r="AM4" s="153"/>
      <c r="AN4" s="153"/>
      <c r="AO4" s="153"/>
      <c r="AP4" s="153"/>
      <c r="AQ4" s="153"/>
      <c r="AR4" s="153"/>
      <c r="AS4" s="153"/>
      <c r="AT4" s="153"/>
      <c r="AU4" s="153"/>
      <c r="AV4" s="153"/>
      <c r="AW4" s="153"/>
      <c r="AX4" s="153"/>
      <c r="AY4" s="153"/>
      <c r="AZ4" s="153"/>
      <c r="BA4" s="153"/>
      <c r="BB4" s="153"/>
      <c r="BC4" s="153"/>
      <c r="BD4" s="153"/>
      <c r="BE4" s="153"/>
      <c r="BF4" s="153"/>
      <c r="BG4" s="153"/>
      <c r="BH4" s="153"/>
      <c r="BI4" s="153"/>
      <c r="BJ4" s="153"/>
      <c r="BK4" s="153"/>
      <c r="BL4" s="153"/>
      <c r="BM4" s="153"/>
      <c r="BN4" s="153"/>
      <c r="BO4" s="153"/>
      <c r="BP4" s="153"/>
      <c r="BQ4" s="153"/>
      <c r="BR4" s="153"/>
      <c r="BS4" s="153"/>
      <c r="BT4" s="153"/>
      <c r="BU4" s="153"/>
      <c r="BV4" s="153"/>
      <c r="BW4" s="153" t="s">
        <v>469</v>
      </c>
      <c r="BX4" s="153"/>
      <c r="BY4" s="153"/>
      <c r="BZ4" s="153"/>
      <c r="CA4" s="153"/>
      <c r="CB4" s="153"/>
      <c r="CC4" s="153"/>
      <c r="CD4" s="153"/>
      <c r="CE4" s="153"/>
      <c r="CF4" s="153"/>
      <c r="CG4" s="153"/>
      <c r="CH4" s="153"/>
      <c r="CI4" s="153"/>
      <c r="CJ4" s="153"/>
      <c r="CK4" s="153"/>
      <c r="CL4" s="153"/>
      <c r="CM4" s="153"/>
      <c r="CN4" s="153"/>
      <c r="CO4" s="212" t="s">
        <v>196</v>
      </c>
      <c r="CP4" s="212"/>
      <c r="CQ4" s="212"/>
      <c r="CR4" s="212"/>
      <c r="CS4" s="212"/>
      <c r="CT4" s="212"/>
      <c r="CU4" s="212"/>
      <c r="CV4" s="212"/>
      <c r="CW4" s="212"/>
      <c r="CX4" s="212"/>
      <c r="CY4" s="212"/>
      <c r="CZ4" s="212"/>
      <c r="DA4" s="212"/>
      <c r="DB4" s="212"/>
      <c r="DC4" s="212"/>
      <c r="DD4" s="212"/>
      <c r="DE4" s="212"/>
      <c r="DF4" s="212"/>
      <c r="DG4" s="212"/>
      <c r="DH4" s="212"/>
      <c r="DI4" s="212"/>
      <c r="DJ4" s="212"/>
      <c r="DK4" s="212"/>
      <c r="DL4" s="212"/>
      <c r="DM4" s="212"/>
      <c r="DN4" s="212"/>
      <c r="DO4" s="212"/>
      <c r="DP4" s="212"/>
      <c r="DQ4" s="212"/>
      <c r="DR4" s="212"/>
      <c r="DS4" s="212"/>
      <c r="DT4" s="212"/>
      <c r="DU4" s="212"/>
      <c r="DV4" s="212"/>
      <c r="DW4" s="212"/>
      <c r="DX4" s="212"/>
      <c r="DY4" s="212"/>
      <c r="DZ4" s="212"/>
      <c r="EA4" s="212"/>
      <c r="EB4" s="212"/>
      <c r="EC4" s="212"/>
      <c r="ED4" s="212"/>
      <c r="EE4" s="212"/>
      <c r="EF4" s="212"/>
      <c r="EG4" s="212"/>
      <c r="EH4" s="212"/>
      <c r="EI4" s="212"/>
      <c r="EJ4" s="212"/>
      <c r="EK4" s="212"/>
      <c r="EL4" s="212"/>
      <c r="EM4" s="212"/>
      <c r="EN4" s="212"/>
      <c r="EO4" s="212"/>
      <c r="EP4" s="212"/>
      <c r="EQ4" s="212"/>
      <c r="ER4" s="212"/>
      <c r="ES4" s="212"/>
      <c r="ET4" s="212"/>
      <c r="EU4" s="212"/>
      <c r="EV4" s="212"/>
      <c r="EW4" s="212"/>
      <c r="EX4" s="212"/>
      <c r="EY4" s="212"/>
      <c r="EZ4" s="212"/>
      <c r="FA4" s="212"/>
      <c r="FB4" s="212"/>
      <c r="FC4" s="212"/>
      <c r="FD4" s="212"/>
      <c r="FE4" s="212"/>
      <c r="FF4" s="212"/>
      <c r="FG4" s="212"/>
      <c r="FH4" s="212"/>
      <c r="FI4" s="212"/>
      <c r="FJ4" s="212"/>
      <c r="FK4" s="212"/>
      <c r="FL4" s="212"/>
      <c r="FM4" s="212"/>
      <c r="FN4" s="212"/>
      <c r="FO4" s="212"/>
      <c r="FP4" s="212"/>
      <c r="FQ4" s="212"/>
      <c r="FR4" s="212"/>
      <c r="FS4" s="212"/>
      <c r="FT4" s="212"/>
      <c r="FU4" s="212"/>
      <c r="FV4" s="212"/>
      <c r="FW4" s="212"/>
      <c r="FX4" s="212"/>
      <c r="FY4" s="212"/>
      <c r="FZ4" s="212"/>
      <c r="GA4" s="148" t="s">
        <v>249</v>
      </c>
      <c r="GB4" s="148"/>
      <c r="GC4" s="148"/>
      <c r="GD4" s="148"/>
      <c r="GE4" s="148"/>
      <c r="GF4" s="148"/>
      <c r="GG4" s="148"/>
      <c r="GH4" s="148"/>
      <c r="GI4" s="148"/>
      <c r="GJ4" s="148"/>
      <c r="GK4" s="148"/>
      <c r="GL4" s="148"/>
      <c r="GM4" s="148"/>
      <c r="GN4" s="148"/>
      <c r="GO4" s="148"/>
      <c r="GP4" s="148"/>
      <c r="GQ4" s="148"/>
      <c r="GR4" s="148"/>
    </row>
    <row r="5" spans="1:200" ht="13.5" customHeight="1">
      <c r="A5" s="167"/>
      <c r="B5" s="167"/>
      <c r="C5" s="152" t="s">
        <v>188</v>
      </c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2" t="s">
        <v>190</v>
      </c>
      <c r="V5" s="152"/>
      <c r="W5" s="152"/>
      <c r="X5" s="152"/>
      <c r="Y5" s="152"/>
      <c r="Z5" s="152"/>
      <c r="AA5" s="152"/>
      <c r="AB5" s="152"/>
      <c r="AC5" s="152"/>
      <c r="AD5" s="152"/>
      <c r="AE5" s="152"/>
      <c r="AF5" s="152"/>
      <c r="AG5" s="152"/>
      <c r="AH5" s="152"/>
      <c r="AI5" s="152"/>
      <c r="AJ5" s="152"/>
      <c r="AK5" s="152"/>
      <c r="AL5" s="152"/>
      <c r="AM5" s="149" t="s">
        <v>191</v>
      </c>
      <c r="AN5" s="149"/>
      <c r="AO5" s="149"/>
      <c r="AP5" s="149"/>
      <c r="AQ5" s="149"/>
      <c r="AR5" s="149"/>
      <c r="AS5" s="149"/>
      <c r="AT5" s="149"/>
      <c r="AU5" s="149"/>
      <c r="AV5" s="149"/>
      <c r="AW5" s="149"/>
      <c r="AX5" s="149"/>
      <c r="AY5" s="149"/>
      <c r="AZ5" s="149"/>
      <c r="BA5" s="149"/>
      <c r="BB5" s="149"/>
      <c r="BC5" s="149"/>
      <c r="BD5" s="149"/>
      <c r="BE5" s="149" t="s">
        <v>245</v>
      </c>
      <c r="BF5" s="149"/>
      <c r="BG5" s="149"/>
      <c r="BH5" s="149"/>
      <c r="BI5" s="149"/>
      <c r="BJ5" s="149"/>
      <c r="BK5" s="149"/>
      <c r="BL5" s="149"/>
      <c r="BM5" s="149"/>
      <c r="BN5" s="149"/>
      <c r="BO5" s="149"/>
      <c r="BP5" s="149"/>
      <c r="BQ5" s="149"/>
      <c r="BR5" s="149"/>
      <c r="BS5" s="149"/>
      <c r="BT5" s="149"/>
      <c r="BU5" s="149"/>
      <c r="BV5" s="149"/>
      <c r="BW5" s="152" t="s">
        <v>246</v>
      </c>
      <c r="BX5" s="152"/>
      <c r="BY5" s="152"/>
      <c r="BZ5" s="152"/>
      <c r="CA5" s="152"/>
      <c r="CB5" s="152"/>
      <c r="CC5" s="152"/>
      <c r="CD5" s="152"/>
      <c r="CE5" s="152"/>
      <c r="CF5" s="152"/>
      <c r="CG5" s="152"/>
      <c r="CH5" s="152"/>
      <c r="CI5" s="152"/>
      <c r="CJ5" s="152"/>
      <c r="CK5" s="152"/>
      <c r="CL5" s="152"/>
      <c r="CM5" s="152"/>
      <c r="CN5" s="152"/>
      <c r="CO5" s="152" t="s">
        <v>197</v>
      </c>
      <c r="CP5" s="152"/>
      <c r="CQ5" s="152"/>
      <c r="CR5" s="152"/>
      <c r="CS5" s="152"/>
      <c r="CT5" s="152"/>
      <c r="CU5" s="152"/>
      <c r="CV5" s="152"/>
      <c r="CW5" s="152"/>
      <c r="CX5" s="152"/>
      <c r="CY5" s="152"/>
      <c r="CZ5" s="152"/>
      <c r="DA5" s="152"/>
      <c r="DB5" s="152"/>
      <c r="DC5" s="152"/>
      <c r="DD5" s="152"/>
      <c r="DE5" s="152"/>
      <c r="DF5" s="152"/>
      <c r="DG5" s="160" t="s">
        <v>192</v>
      </c>
      <c r="DH5" s="160"/>
      <c r="DI5" s="160"/>
      <c r="DJ5" s="160"/>
      <c r="DK5" s="160"/>
      <c r="DL5" s="160"/>
      <c r="DM5" s="160"/>
      <c r="DN5" s="160"/>
      <c r="DO5" s="160"/>
      <c r="DP5" s="160"/>
      <c r="DQ5" s="160"/>
      <c r="DR5" s="160"/>
      <c r="DS5" s="160"/>
      <c r="DT5" s="160"/>
      <c r="DU5" s="160"/>
      <c r="DV5" s="160"/>
      <c r="DW5" s="160"/>
      <c r="DX5" s="160"/>
      <c r="DY5" s="160" t="s">
        <v>198</v>
      </c>
      <c r="DZ5" s="160"/>
      <c r="EA5" s="160"/>
      <c r="EB5" s="160"/>
      <c r="EC5" s="160"/>
      <c r="ED5" s="160"/>
      <c r="EE5" s="160"/>
      <c r="EF5" s="160"/>
      <c r="EG5" s="160"/>
      <c r="EH5" s="160"/>
      <c r="EI5" s="160"/>
      <c r="EJ5" s="160"/>
      <c r="EK5" s="160"/>
      <c r="EL5" s="160"/>
      <c r="EM5" s="160"/>
      <c r="EN5" s="160"/>
      <c r="EO5" s="160"/>
      <c r="EP5" s="160"/>
      <c r="EQ5" s="213" t="s">
        <v>199</v>
      </c>
      <c r="ER5" s="213"/>
      <c r="ES5" s="213"/>
      <c r="ET5" s="213"/>
      <c r="EU5" s="213"/>
      <c r="EV5" s="213"/>
      <c r="EW5" s="213"/>
      <c r="EX5" s="213"/>
      <c r="EY5" s="213"/>
      <c r="EZ5" s="213"/>
      <c r="FA5" s="213"/>
      <c r="FB5" s="213"/>
      <c r="FC5" s="213"/>
      <c r="FD5" s="213"/>
      <c r="FE5" s="213"/>
      <c r="FF5" s="213"/>
      <c r="FG5" s="213"/>
      <c r="FH5" s="213"/>
      <c r="FI5" s="160" t="s">
        <v>14</v>
      </c>
      <c r="FJ5" s="160"/>
      <c r="FK5" s="160"/>
      <c r="FL5" s="160"/>
      <c r="FM5" s="160"/>
      <c r="FN5" s="160"/>
      <c r="FO5" s="160"/>
      <c r="FP5" s="160"/>
      <c r="FQ5" s="160"/>
      <c r="FR5" s="160"/>
      <c r="FS5" s="160"/>
      <c r="FT5" s="160"/>
      <c r="FU5" s="160"/>
      <c r="FV5" s="160"/>
      <c r="FW5" s="160"/>
      <c r="FX5" s="160"/>
      <c r="FY5" s="160"/>
      <c r="FZ5" s="160"/>
      <c r="GA5" s="149" t="s">
        <v>194</v>
      </c>
      <c r="GB5" s="149"/>
      <c r="GC5" s="149"/>
      <c r="GD5" s="149"/>
      <c r="GE5" s="149"/>
      <c r="GF5" s="149"/>
      <c r="GG5" s="149"/>
      <c r="GH5" s="149"/>
      <c r="GI5" s="149"/>
      <c r="GJ5" s="149"/>
      <c r="GK5" s="149"/>
      <c r="GL5" s="149"/>
      <c r="GM5" s="149"/>
      <c r="GN5" s="149"/>
      <c r="GO5" s="149"/>
      <c r="GP5" s="149"/>
      <c r="GQ5" s="149"/>
      <c r="GR5" s="149"/>
    </row>
    <row r="6" spans="1:200" ht="15.75" hidden="1">
      <c r="A6" s="167"/>
      <c r="B6" s="167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8"/>
      <c r="V6" s="8"/>
      <c r="W6" s="8"/>
      <c r="X6" s="8"/>
      <c r="Y6" s="8"/>
      <c r="Z6" s="8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</row>
    <row r="7" spans="1:200" ht="15.75" hidden="1">
      <c r="A7" s="167"/>
      <c r="B7" s="167"/>
      <c r="C7" s="152"/>
      <c r="D7" s="152"/>
      <c r="E7" s="152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8"/>
      <c r="V7" s="8"/>
      <c r="W7" s="8"/>
      <c r="X7" s="8"/>
      <c r="Y7" s="8"/>
      <c r="Z7" s="8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</row>
    <row r="8" spans="1:200" ht="15.75" hidden="1">
      <c r="A8" s="167"/>
      <c r="B8" s="167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8"/>
      <c r="V8" s="8"/>
      <c r="W8" s="8"/>
      <c r="X8" s="8"/>
      <c r="Y8" s="8"/>
      <c r="Z8" s="8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</row>
    <row r="9" spans="1:200" ht="15.75" hidden="1">
      <c r="A9" s="167"/>
      <c r="B9" s="167"/>
      <c r="C9" s="152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152"/>
      <c r="O9" s="152"/>
      <c r="P9" s="152"/>
      <c r="Q9" s="152"/>
      <c r="R9" s="152"/>
      <c r="S9" s="152"/>
      <c r="T9" s="152"/>
      <c r="U9" s="8"/>
      <c r="V9" s="8"/>
      <c r="W9" s="8"/>
      <c r="X9" s="8"/>
      <c r="Y9" s="8"/>
      <c r="Z9" s="8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</row>
    <row r="10" spans="1:200" ht="15.75" hidden="1">
      <c r="A10" s="167"/>
      <c r="B10" s="167"/>
      <c r="C10" s="152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8"/>
      <c r="V10" s="8"/>
      <c r="W10" s="8"/>
      <c r="X10" s="8"/>
      <c r="Y10" s="8"/>
      <c r="Z10" s="8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</row>
    <row r="11" spans="1:200" ht="15.75">
      <c r="A11" s="167"/>
      <c r="B11" s="167"/>
      <c r="C11" s="152" t="s">
        <v>58</v>
      </c>
      <c r="D11" s="152" t="s">
        <v>2</v>
      </c>
      <c r="E11" s="152" t="s">
        <v>3</v>
      </c>
      <c r="F11" s="152" t="s">
        <v>59</v>
      </c>
      <c r="G11" s="152" t="s">
        <v>6</v>
      </c>
      <c r="H11" s="152" t="s">
        <v>7</v>
      </c>
      <c r="I11" s="152" t="s">
        <v>87</v>
      </c>
      <c r="J11" s="152" t="s">
        <v>6</v>
      </c>
      <c r="K11" s="152" t="s">
        <v>7</v>
      </c>
      <c r="L11" s="152" t="s">
        <v>60</v>
      </c>
      <c r="M11" s="152" t="s">
        <v>1</v>
      </c>
      <c r="N11" s="152" t="s">
        <v>2</v>
      </c>
      <c r="O11" s="152" t="s">
        <v>61</v>
      </c>
      <c r="P11" s="152"/>
      <c r="Q11" s="152"/>
      <c r="R11" s="152" t="s">
        <v>62</v>
      </c>
      <c r="S11" s="152"/>
      <c r="T11" s="152"/>
      <c r="U11" s="152" t="s">
        <v>63</v>
      </c>
      <c r="V11" s="152"/>
      <c r="W11" s="152"/>
      <c r="X11" s="152" t="s">
        <v>64</v>
      </c>
      <c r="Y11" s="152"/>
      <c r="Z11" s="152"/>
      <c r="AA11" s="149" t="s">
        <v>684</v>
      </c>
      <c r="AB11" s="149"/>
      <c r="AC11" s="149"/>
      <c r="AD11" s="149" t="s">
        <v>65</v>
      </c>
      <c r="AE11" s="149"/>
      <c r="AF11" s="149"/>
      <c r="AG11" s="152" t="s">
        <v>66</v>
      </c>
      <c r="AH11" s="152"/>
      <c r="AI11" s="152"/>
      <c r="AJ11" s="149" t="s">
        <v>67</v>
      </c>
      <c r="AK11" s="149"/>
      <c r="AL11" s="149"/>
      <c r="AM11" s="152" t="s">
        <v>68</v>
      </c>
      <c r="AN11" s="152"/>
      <c r="AO11" s="152"/>
      <c r="AP11" s="152" t="s">
        <v>69</v>
      </c>
      <c r="AQ11" s="152"/>
      <c r="AR11" s="152"/>
      <c r="AS11" s="152" t="s">
        <v>70</v>
      </c>
      <c r="AT11" s="152"/>
      <c r="AU11" s="152"/>
      <c r="AV11" s="149" t="s">
        <v>71</v>
      </c>
      <c r="AW11" s="149"/>
      <c r="AX11" s="149"/>
      <c r="AY11" s="149" t="s">
        <v>72</v>
      </c>
      <c r="AZ11" s="149"/>
      <c r="BA11" s="149"/>
      <c r="BB11" s="149" t="s">
        <v>73</v>
      </c>
      <c r="BC11" s="149"/>
      <c r="BD11" s="149"/>
      <c r="BE11" s="149" t="s">
        <v>88</v>
      </c>
      <c r="BF11" s="149"/>
      <c r="BG11" s="149"/>
      <c r="BH11" s="149" t="s">
        <v>708</v>
      </c>
      <c r="BI11" s="149"/>
      <c r="BJ11" s="149"/>
      <c r="BK11" s="149" t="s">
        <v>74</v>
      </c>
      <c r="BL11" s="149"/>
      <c r="BM11" s="149"/>
      <c r="BN11" s="149" t="s">
        <v>75</v>
      </c>
      <c r="BO11" s="149"/>
      <c r="BP11" s="149"/>
      <c r="BQ11" s="149" t="s">
        <v>76</v>
      </c>
      <c r="BR11" s="149"/>
      <c r="BS11" s="149"/>
      <c r="BT11" s="149" t="s">
        <v>77</v>
      </c>
      <c r="BU11" s="149"/>
      <c r="BV11" s="149"/>
      <c r="BW11" s="149" t="s">
        <v>273</v>
      </c>
      <c r="BX11" s="149"/>
      <c r="BY11" s="149"/>
      <c r="BZ11" s="149" t="s">
        <v>274</v>
      </c>
      <c r="CA11" s="149"/>
      <c r="CB11" s="149"/>
      <c r="CC11" s="149" t="s">
        <v>275</v>
      </c>
      <c r="CD11" s="149"/>
      <c r="CE11" s="149"/>
      <c r="CF11" s="149" t="s">
        <v>276</v>
      </c>
      <c r="CG11" s="149"/>
      <c r="CH11" s="149"/>
      <c r="CI11" s="149" t="s">
        <v>277</v>
      </c>
      <c r="CJ11" s="149"/>
      <c r="CK11" s="149"/>
      <c r="CL11" s="149" t="s">
        <v>278</v>
      </c>
      <c r="CM11" s="149"/>
      <c r="CN11" s="149"/>
      <c r="CO11" s="164" t="s">
        <v>78</v>
      </c>
      <c r="CP11" s="165"/>
      <c r="CQ11" s="166"/>
      <c r="CR11" s="149" t="s">
        <v>79</v>
      </c>
      <c r="CS11" s="149"/>
      <c r="CT11" s="149"/>
      <c r="CU11" s="149" t="s">
        <v>89</v>
      </c>
      <c r="CV11" s="149"/>
      <c r="CW11" s="149"/>
      <c r="CX11" s="149" t="s">
        <v>80</v>
      </c>
      <c r="CY11" s="149"/>
      <c r="CZ11" s="149"/>
      <c r="DA11" s="149" t="s">
        <v>81</v>
      </c>
      <c r="DB11" s="149"/>
      <c r="DC11" s="149"/>
      <c r="DD11" s="149" t="s">
        <v>82</v>
      </c>
      <c r="DE11" s="149"/>
      <c r="DF11" s="149"/>
      <c r="DG11" s="149" t="s">
        <v>83</v>
      </c>
      <c r="DH11" s="149"/>
      <c r="DI11" s="149"/>
      <c r="DJ11" s="149" t="s">
        <v>84</v>
      </c>
      <c r="DK11" s="149"/>
      <c r="DL11" s="149"/>
      <c r="DM11" s="149" t="s">
        <v>85</v>
      </c>
      <c r="DN11" s="149"/>
      <c r="DO11" s="149"/>
      <c r="DP11" s="149" t="s">
        <v>86</v>
      </c>
      <c r="DQ11" s="149"/>
      <c r="DR11" s="149"/>
      <c r="DS11" s="149" t="s">
        <v>90</v>
      </c>
      <c r="DT11" s="149"/>
      <c r="DU11" s="149"/>
      <c r="DV11" s="149" t="s">
        <v>91</v>
      </c>
      <c r="DW11" s="149"/>
      <c r="DX11" s="149"/>
      <c r="DY11" s="149" t="s">
        <v>92</v>
      </c>
      <c r="DZ11" s="149"/>
      <c r="EA11" s="149"/>
      <c r="EB11" s="149" t="s">
        <v>256</v>
      </c>
      <c r="EC11" s="149"/>
      <c r="ED11" s="149"/>
      <c r="EE11" s="149" t="s">
        <v>257</v>
      </c>
      <c r="EF11" s="149"/>
      <c r="EG11" s="149"/>
      <c r="EH11" s="149" t="s">
        <v>258</v>
      </c>
      <c r="EI11" s="149"/>
      <c r="EJ11" s="149"/>
      <c r="EK11" s="149" t="s">
        <v>259</v>
      </c>
      <c r="EL11" s="149"/>
      <c r="EM11" s="149"/>
      <c r="EN11" s="149" t="s">
        <v>260</v>
      </c>
      <c r="EO11" s="149"/>
      <c r="EP11" s="149"/>
      <c r="EQ11" s="149" t="s">
        <v>261</v>
      </c>
      <c r="ER11" s="149"/>
      <c r="ES11" s="149"/>
      <c r="ET11" s="149" t="s">
        <v>262</v>
      </c>
      <c r="EU11" s="149"/>
      <c r="EV11" s="149"/>
      <c r="EW11" s="149" t="s">
        <v>263</v>
      </c>
      <c r="EX11" s="149"/>
      <c r="EY11" s="149"/>
      <c r="EZ11" s="149" t="s">
        <v>264</v>
      </c>
      <c r="FA11" s="149"/>
      <c r="FB11" s="149"/>
      <c r="FC11" s="149" t="s">
        <v>265</v>
      </c>
      <c r="FD11" s="149"/>
      <c r="FE11" s="149"/>
      <c r="FF11" s="149" t="s">
        <v>266</v>
      </c>
      <c r="FG11" s="149"/>
      <c r="FH11" s="149"/>
      <c r="FI11" s="149" t="s">
        <v>267</v>
      </c>
      <c r="FJ11" s="149"/>
      <c r="FK11" s="149"/>
      <c r="FL11" s="149" t="s">
        <v>268</v>
      </c>
      <c r="FM11" s="149"/>
      <c r="FN11" s="149"/>
      <c r="FO11" s="149" t="s">
        <v>269</v>
      </c>
      <c r="FP11" s="149"/>
      <c r="FQ11" s="149"/>
      <c r="FR11" s="149" t="s">
        <v>270</v>
      </c>
      <c r="FS11" s="149"/>
      <c r="FT11" s="149"/>
      <c r="FU11" s="149" t="s">
        <v>271</v>
      </c>
      <c r="FV11" s="149"/>
      <c r="FW11" s="149"/>
      <c r="FX11" s="149" t="s">
        <v>272</v>
      </c>
      <c r="FY11" s="149"/>
      <c r="FZ11" s="149"/>
      <c r="GA11" s="149" t="s">
        <v>250</v>
      </c>
      <c r="GB11" s="149"/>
      <c r="GC11" s="149"/>
      <c r="GD11" s="149" t="s">
        <v>251</v>
      </c>
      <c r="GE11" s="149"/>
      <c r="GF11" s="149"/>
      <c r="GG11" s="149" t="s">
        <v>252</v>
      </c>
      <c r="GH11" s="149"/>
      <c r="GI11" s="149"/>
      <c r="GJ11" s="149" t="s">
        <v>253</v>
      </c>
      <c r="GK11" s="149"/>
      <c r="GL11" s="149"/>
      <c r="GM11" s="149" t="s">
        <v>254</v>
      </c>
      <c r="GN11" s="149"/>
      <c r="GO11" s="149"/>
      <c r="GP11" s="149" t="s">
        <v>255</v>
      </c>
      <c r="GQ11" s="149"/>
      <c r="GR11" s="149"/>
    </row>
    <row r="12" spans="1:200" ht="87" customHeight="1">
      <c r="A12" s="167"/>
      <c r="B12" s="167"/>
      <c r="C12" s="176" t="s">
        <v>658</v>
      </c>
      <c r="D12" s="176"/>
      <c r="E12" s="176"/>
      <c r="F12" s="176" t="s">
        <v>660</v>
      </c>
      <c r="G12" s="176"/>
      <c r="H12" s="176"/>
      <c r="I12" s="176" t="s">
        <v>663</v>
      </c>
      <c r="J12" s="176"/>
      <c r="K12" s="176"/>
      <c r="L12" s="176" t="s">
        <v>667</v>
      </c>
      <c r="M12" s="176"/>
      <c r="N12" s="176"/>
      <c r="O12" s="176" t="s">
        <v>671</v>
      </c>
      <c r="P12" s="176"/>
      <c r="Q12" s="176"/>
      <c r="R12" s="176" t="s">
        <v>675</v>
      </c>
      <c r="S12" s="176"/>
      <c r="T12" s="176"/>
      <c r="U12" s="176" t="s">
        <v>679</v>
      </c>
      <c r="V12" s="176"/>
      <c r="W12" s="176"/>
      <c r="X12" s="176" t="s">
        <v>683</v>
      </c>
      <c r="Y12" s="176"/>
      <c r="Z12" s="176"/>
      <c r="AA12" s="176" t="s">
        <v>685</v>
      </c>
      <c r="AB12" s="176"/>
      <c r="AC12" s="176"/>
      <c r="AD12" s="176" t="s">
        <v>372</v>
      </c>
      <c r="AE12" s="176"/>
      <c r="AF12" s="176"/>
      <c r="AG12" s="176" t="s">
        <v>690</v>
      </c>
      <c r="AH12" s="176"/>
      <c r="AI12" s="176"/>
      <c r="AJ12" s="176" t="s">
        <v>691</v>
      </c>
      <c r="AK12" s="176"/>
      <c r="AL12" s="176"/>
      <c r="AM12" s="182" t="s">
        <v>692</v>
      </c>
      <c r="AN12" s="182"/>
      <c r="AO12" s="182"/>
      <c r="AP12" s="182" t="s">
        <v>693</v>
      </c>
      <c r="AQ12" s="182"/>
      <c r="AR12" s="182"/>
      <c r="AS12" s="182" t="s">
        <v>694</v>
      </c>
      <c r="AT12" s="182"/>
      <c r="AU12" s="182"/>
      <c r="AV12" s="182" t="s">
        <v>698</v>
      </c>
      <c r="AW12" s="182"/>
      <c r="AX12" s="182"/>
      <c r="AY12" s="182" t="s">
        <v>702</v>
      </c>
      <c r="AZ12" s="182"/>
      <c r="BA12" s="182"/>
      <c r="BB12" s="182" t="s">
        <v>705</v>
      </c>
      <c r="BC12" s="182"/>
      <c r="BD12" s="182"/>
      <c r="BE12" s="182" t="s">
        <v>706</v>
      </c>
      <c r="BF12" s="182"/>
      <c r="BG12" s="182"/>
      <c r="BH12" s="182" t="s">
        <v>709</v>
      </c>
      <c r="BI12" s="182"/>
      <c r="BJ12" s="182"/>
      <c r="BK12" s="182" t="s">
        <v>710</v>
      </c>
      <c r="BL12" s="182"/>
      <c r="BM12" s="182"/>
      <c r="BN12" s="182" t="s">
        <v>711</v>
      </c>
      <c r="BO12" s="182"/>
      <c r="BP12" s="182"/>
      <c r="BQ12" s="182" t="s">
        <v>394</v>
      </c>
      <c r="BR12" s="182"/>
      <c r="BS12" s="182"/>
      <c r="BT12" s="182" t="s">
        <v>397</v>
      </c>
      <c r="BU12" s="182"/>
      <c r="BV12" s="182"/>
      <c r="BW12" s="176" t="s">
        <v>712</v>
      </c>
      <c r="BX12" s="176"/>
      <c r="BY12" s="176"/>
      <c r="BZ12" s="176" t="s">
        <v>713</v>
      </c>
      <c r="CA12" s="176"/>
      <c r="CB12" s="176"/>
      <c r="CC12" s="176" t="s">
        <v>714</v>
      </c>
      <c r="CD12" s="176"/>
      <c r="CE12" s="176"/>
      <c r="CF12" s="176" t="s">
        <v>718</v>
      </c>
      <c r="CG12" s="176"/>
      <c r="CH12" s="176"/>
      <c r="CI12" s="176" t="s">
        <v>722</v>
      </c>
      <c r="CJ12" s="176"/>
      <c r="CK12" s="176"/>
      <c r="CL12" s="176" t="s">
        <v>407</v>
      </c>
      <c r="CM12" s="176"/>
      <c r="CN12" s="176"/>
      <c r="CO12" s="182" t="s">
        <v>724</v>
      </c>
      <c r="CP12" s="182"/>
      <c r="CQ12" s="182"/>
      <c r="CR12" s="182" t="s">
        <v>728</v>
      </c>
      <c r="CS12" s="182"/>
      <c r="CT12" s="182"/>
      <c r="CU12" s="182" t="s">
        <v>731</v>
      </c>
      <c r="CV12" s="182"/>
      <c r="CW12" s="182"/>
      <c r="CX12" s="182" t="s">
        <v>735</v>
      </c>
      <c r="CY12" s="182"/>
      <c r="CZ12" s="182"/>
      <c r="DA12" s="182" t="s">
        <v>415</v>
      </c>
      <c r="DB12" s="182"/>
      <c r="DC12" s="182"/>
      <c r="DD12" s="176" t="s">
        <v>736</v>
      </c>
      <c r="DE12" s="176"/>
      <c r="DF12" s="176"/>
      <c r="DG12" s="176" t="s">
        <v>740</v>
      </c>
      <c r="DH12" s="176"/>
      <c r="DI12" s="176"/>
      <c r="DJ12" s="176" t="s">
        <v>744</v>
      </c>
      <c r="DK12" s="176"/>
      <c r="DL12" s="176"/>
      <c r="DM12" s="182" t="s">
        <v>746</v>
      </c>
      <c r="DN12" s="182"/>
      <c r="DO12" s="182"/>
      <c r="DP12" s="176" t="s">
        <v>747</v>
      </c>
      <c r="DQ12" s="176"/>
      <c r="DR12" s="176"/>
      <c r="DS12" s="176" t="s">
        <v>423</v>
      </c>
      <c r="DT12" s="176"/>
      <c r="DU12" s="176"/>
      <c r="DV12" s="176" t="s">
        <v>425</v>
      </c>
      <c r="DW12" s="176"/>
      <c r="DX12" s="176"/>
      <c r="DY12" s="182" t="s">
        <v>752</v>
      </c>
      <c r="DZ12" s="182"/>
      <c r="EA12" s="182"/>
      <c r="EB12" s="182" t="s">
        <v>755</v>
      </c>
      <c r="EC12" s="182"/>
      <c r="ED12" s="182"/>
      <c r="EE12" s="182" t="s">
        <v>756</v>
      </c>
      <c r="EF12" s="182"/>
      <c r="EG12" s="182"/>
      <c r="EH12" s="182" t="s">
        <v>760</v>
      </c>
      <c r="EI12" s="182"/>
      <c r="EJ12" s="182"/>
      <c r="EK12" s="182" t="s">
        <v>764</v>
      </c>
      <c r="EL12" s="182"/>
      <c r="EM12" s="182"/>
      <c r="EN12" s="182" t="s">
        <v>431</v>
      </c>
      <c r="EO12" s="182"/>
      <c r="EP12" s="182"/>
      <c r="EQ12" s="176" t="s">
        <v>766</v>
      </c>
      <c r="ER12" s="176"/>
      <c r="ES12" s="176"/>
      <c r="ET12" s="176" t="s">
        <v>438</v>
      </c>
      <c r="EU12" s="176"/>
      <c r="EV12" s="176"/>
      <c r="EW12" s="176" t="s">
        <v>773</v>
      </c>
      <c r="EX12" s="176"/>
      <c r="EY12" s="176"/>
      <c r="EZ12" s="176" t="s">
        <v>434</v>
      </c>
      <c r="FA12" s="176"/>
      <c r="FB12" s="176"/>
      <c r="FC12" s="176" t="s">
        <v>435</v>
      </c>
      <c r="FD12" s="176"/>
      <c r="FE12" s="176"/>
      <c r="FF12" s="176" t="s">
        <v>780</v>
      </c>
      <c r="FG12" s="176"/>
      <c r="FH12" s="176"/>
      <c r="FI12" s="182" t="s">
        <v>784</v>
      </c>
      <c r="FJ12" s="182"/>
      <c r="FK12" s="182"/>
      <c r="FL12" s="182" t="s">
        <v>788</v>
      </c>
      <c r="FM12" s="182"/>
      <c r="FN12" s="182"/>
      <c r="FO12" s="182" t="s">
        <v>792</v>
      </c>
      <c r="FP12" s="182"/>
      <c r="FQ12" s="182"/>
      <c r="FR12" s="182" t="s">
        <v>439</v>
      </c>
      <c r="FS12" s="182"/>
      <c r="FT12" s="182"/>
      <c r="FU12" s="182" t="s">
        <v>799</v>
      </c>
      <c r="FV12" s="182"/>
      <c r="FW12" s="182"/>
      <c r="FX12" s="182" t="s">
        <v>802</v>
      </c>
      <c r="FY12" s="182"/>
      <c r="FZ12" s="182"/>
      <c r="GA12" s="176" t="s">
        <v>806</v>
      </c>
      <c r="GB12" s="176"/>
      <c r="GC12" s="176"/>
      <c r="GD12" s="176" t="s">
        <v>807</v>
      </c>
      <c r="GE12" s="176"/>
      <c r="GF12" s="176"/>
      <c r="GG12" s="176" t="s">
        <v>811</v>
      </c>
      <c r="GH12" s="176"/>
      <c r="GI12" s="176"/>
      <c r="GJ12" s="176" t="s">
        <v>815</v>
      </c>
      <c r="GK12" s="176"/>
      <c r="GL12" s="176"/>
      <c r="GM12" s="176" t="s">
        <v>819</v>
      </c>
      <c r="GN12" s="176"/>
      <c r="GO12" s="176"/>
      <c r="GP12" s="176" t="s">
        <v>823</v>
      </c>
      <c r="GQ12" s="176"/>
      <c r="GR12" s="176"/>
    </row>
    <row r="13" spans="1:200" ht="144">
      <c r="A13" s="167"/>
      <c r="B13" s="167"/>
      <c r="C13" s="41" t="s">
        <v>466</v>
      </c>
      <c r="D13" s="41" t="s">
        <v>468</v>
      </c>
      <c r="E13" s="41" t="s">
        <v>659</v>
      </c>
      <c r="F13" s="41" t="s">
        <v>661</v>
      </c>
      <c r="G13" s="41" t="s">
        <v>368</v>
      </c>
      <c r="H13" s="41" t="s">
        <v>662</v>
      </c>
      <c r="I13" s="41" t="s">
        <v>664</v>
      </c>
      <c r="J13" s="41" t="s">
        <v>665</v>
      </c>
      <c r="K13" s="41" t="s">
        <v>666</v>
      </c>
      <c r="L13" s="41" t="s">
        <v>668</v>
      </c>
      <c r="M13" s="41" t="s">
        <v>669</v>
      </c>
      <c r="N13" s="41" t="s">
        <v>670</v>
      </c>
      <c r="O13" s="41" t="s">
        <v>672</v>
      </c>
      <c r="P13" s="41" t="s">
        <v>673</v>
      </c>
      <c r="Q13" s="41" t="s">
        <v>674</v>
      </c>
      <c r="R13" s="41" t="s">
        <v>676</v>
      </c>
      <c r="S13" s="41" t="s">
        <v>677</v>
      </c>
      <c r="T13" s="41" t="s">
        <v>678</v>
      </c>
      <c r="U13" s="41" t="s">
        <v>680</v>
      </c>
      <c r="V13" s="41" t="s">
        <v>681</v>
      </c>
      <c r="W13" s="41" t="s">
        <v>682</v>
      </c>
      <c r="X13" s="41" t="s">
        <v>128</v>
      </c>
      <c r="Y13" s="41" t="s">
        <v>369</v>
      </c>
      <c r="Z13" s="41" t="s">
        <v>130</v>
      </c>
      <c r="AA13" s="41" t="s">
        <v>370</v>
      </c>
      <c r="AB13" s="41" t="s">
        <v>686</v>
      </c>
      <c r="AC13" s="41" t="s">
        <v>371</v>
      </c>
      <c r="AD13" s="41" t="s">
        <v>687</v>
      </c>
      <c r="AE13" s="41" t="s">
        <v>688</v>
      </c>
      <c r="AF13" s="41" t="s">
        <v>689</v>
      </c>
      <c r="AG13" s="41" t="s">
        <v>376</v>
      </c>
      <c r="AH13" s="41" t="s">
        <v>377</v>
      </c>
      <c r="AI13" s="41" t="s">
        <v>378</v>
      </c>
      <c r="AJ13" s="41" t="s">
        <v>165</v>
      </c>
      <c r="AK13" s="41" t="s">
        <v>379</v>
      </c>
      <c r="AL13" s="41" t="s">
        <v>380</v>
      </c>
      <c r="AM13" s="41" t="s">
        <v>381</v>
      </c>
      <c r="AN13" s="41" t="s">
        <v>382</v>
      </c>
      <c r="AO13" s="41" t="s">
        <v>383</v>
      </c>
      <c r="AP13" s="41" t="s">
        <v>384</v>
      </c>
      <c r="AQ13" s="41" t="s">
        <v>385</v>
      </c>
      <c r="AR13" s="41" t="s">
        <v>386</v>
      </c>
      <c r="AS13" s="41" t="s">
        <v>695</v>
      </c>
      <c r="AT13" s="41" t="s">
        <v>696</v>
      </c>
      <c r="AU13" s="41" t="s">
        <v>697</v>
      </c>
      <c r="AV13" s="41" t="s">
        <v>699</v>
      </c>
      <c r="AW13" s="41" t="s">
        <v>700</v>
      </c>
      <c r="AX13" s="41" t="s">
        <v>701</v>
      </c>
      <c r="AY13" s="41" t="s">
        <v>703</v>
      </c>
      <c r="AZ13" s="41" t="s">
        <v>704</v>
      </c>
      <c r="BA13" s="41" t="s">
        <v>96</v>
      </c>
      <c r="BB13" s="41" t="s">
        <v>388</v>
      </c>
      <c r="BC13" s="41" t="s">
        <v>389</v>
      </c>
      <c r="BD13" s="41" t="s">
        <v>390</v>
      </c>
      <c r="BE13" s="17" t="s">
        <v>100</v>
      </c>
      <c r="BF13" s="17" t="s">
        <v>99</v>
      </c>
      <c r="BG13" s="17" t="s">
        <v>707</v>
      </c>
      <c r="BH13" s="17" t="s">
        <v>391</v>
      </c>
      <c r="BI13" s="17" t="s">
        <v>392</v>
      </c>
      <c r="BJ13" s="17" t="s">
        <v>393</v>
      </c>
      <c r="BK13" s="17" t="s">
        <v>109</v>
      </c>
      <c r="BL13" s="17" t="s">
        <v>101</v>
      </c>
      <c r="BM13" s="17" t="s">
        <v>102</v>
      </c>
      <c r="BN13" s="17" t="s">
        <v>373</v>
      </c>
      <c r="BO13" s="17" t="s">
        <v>374</v>
      </c>
      <c r="BP13" s="17" t="s">
        <v>375</v>
      </c>
      <c r="BQ13" s="17" t="s">
        <v>394</v>
      </c>
      <c r="BR13" s="17" t="s">
        <v>395</v>
      </c>
      <c r="BS13" s="17" t="s">
        <v>396</v>
      </c>
      <c r="BT13" s="17" t="s">
        <v>397</v>
      </c>
      <c r="BU13" s="17" t="s">
        <v>398</v>
      </c>
      <c r="BV13" s="17" t="s">
        <v>399</v>
      </c>
      <c r="BW13" s="41" t="s">
        <v>400</v>
      </c>
      <c r="BX13" s="41" t="s">
        <v>401</v>
      </c>
      <c r="BY13" s="41" t="s">
        <v>402</v>
      </c>
      <c r="BZ13" s="41" t="s">
        <v>294</v>
      </c>
      <c r="CA13" s="41" t="s">
        <v>325</v>
      </c>
      <c r="CB13" s="41" t="s">
        <v>403</v>
      </c>
      <c r="CC13" s="17" t="s">
        <v>715</v>
      </c>
      <c r="CD13" s="17" t="s">
        <v>716</v>
      </c>
      <c r="CE13" s="17" t="s">
        <v>717</v>
      </c>
      <c r="CF13" s="41" t="s">
        <v>719</v>
      </c>
      <c r="CG13" s="41" t="s">
        <v>720</v>
      </c>
      <c r="CH13" s="41" t="s">
        <v>721</v>
      </c>
      <c r="CI13" s="41" t="s">
        <v>404</v>
      </c>
      <c r="CJ13" s="41" t="s">
        <v>405</v>
      </c>
      <c r="CK13" s="41" t="s">
        <v>406</v>
      </c>
      <c r="CL13" s="41" t="s">
        <v>407</v>
      </c>
      <c r="CM13" s="41" t="s">
        <v>408</v>
      </c>
      <c r="CN13" s="41" t="s">
        <v>723</v>
      </c>
      <c r="CO13" s="17" t="s">
        <v>725</v>
      </c>
      <c r="CP13" s="17" t="s">
        <v>726</v>
      </c>
      <c r="CQ13" s="17" t="s">
        <v>727</v>
      </c>
      <c r="CR13" s="17" t="s">
        <v>729</v>
      </c>
      <c r="CS13" s="17" t="s">
        <v>730</v>
      </c>
      <c r="CT13" s="17" t="s">
        <v>142</v>
      </c>
      <c r="CU13" s="17" t="s">
        <v>732</v>
      </c>
      <c r="CV13" s="17" t="s">
        <v>733</v>
      </c>
      <c r="CW13" s="17" t="s">
        <v>734</v>
      </c>
      <c r="CX13" s="17" t="s">
        <v>412</v>
      </c>
      <c r="CY13" s="17" t="s">
        <v>413</v>
      </c>
      <c r="CZ13" s="17" t="s">
        <v>414</v>
      </c>
      <c r="DA13" s="17" t="s">
        <v>415</v>
      </c>
      <c r="DB13" s="17" t="s">
        <v>416</v>
      </c>
      <c r="DC13" s="17" t="s">
        <v>417</v>
      </c>
      <c r="DD13" s="17" t="s">
        <v>737</v>
      </c>
      <c r="DE13" s="17" t="s">
        <v>738</v>
      </c>
      <c r="DF13" s="17" t="s">
        <v>739</v>
      </c>
      <c r="DG13" s="41" t="s">
        <v>741</v>
      </c>
      <c r="DH13" s="41" t="s">
        <v>742</v>
      </c>
      <c r="DI13" s="41" t="s">
        <v>743</v>
      </c>
      <c r="DJ13" s="41" t="s">
        <v>418</v>
      </c>
      <c r="DK13" s="41" t="s">
        <v>419</v>
      </c>
      <c r="DL13" s="41" t="s">
        <v>745</v>
      </c>
      <c r="DM13" s="41" t="s">
        <v>420</v>
      </c>
      <c r="DN13" s="41" t="s">
        <v>421</v>
      </c>
      <c r="DO13" s="41" t="s">
        <v>422</v>
      </c>
      <c r="DP13" s="41" t="s">
        <v>409</v>
      </c>
      <c r="DQ13" s="41" t="s">
        <v>410</v>
      </c>
      <c r="DR13" s="41" t="s">
        <v>411</v>
      </c>
      <c r="DS13" s="41" t="s">
        <v>748</v>
      </c>
      <c r="DT13" s="41" t="s">
        <v>749</v>
      </c>
      <c r="DU13" s="41" t="s">
        <v>424</v>
      </c>
      <c r="DV13" s="41" t="s">
        <v>425</v>
      </c>
      <c r="DW13" s="41" t="s">
        <v>750</v>
      </c>
      <c r="DX13" s="41" t="s">
        <v>751</v>
      </c>
      <c r="DY13" s="41" t="s">
        <v>752</v>
      </c>
      <c r="DZ13" s="41" t="s">
        <v>753</v>
      </c>
      <c r="EA13" s="41" t="s">
        <v>754</v>
      </c>
      <c r="EB13" s="41" t="s">
        <v>426</v>
      </c>
      <c r="EC13" s="41" t="s">
        <v>427</v>
      </c>
      <c r="ED13" s="41" t="s">
        <v>428</v>
      </c>
      <c r="EE13" s="41" t="s">
        <v>757</v>
      </c>
      <c r="EF13" s="41" t="s">
        <v>758</v>
      </c>
      <c r="EG13" s="41" t="s">
        <v>759</v>
      </c>
      <c r="EH13" s="41" t="s">
        <v>761</v>
      </c>
      <c r="EI13" s="41" t="s">
        <v>762</v>
      </c>
      <c r="EJ13" s="41" t="s">
        <v>763</v>
      </c>
      <c r="EK13" s="41" t="s">
        <v>429</v>
      </c>
      <c r="EL13" s="41" t="s">
        <v>765</v>
      </c>
      <c r="EM13" s="41" t="s">
        <v>430</v>
      </c>
      <c r="EN13" s="41" t="s">
        <v>431</v>
      </c>
      <c r="EO13" s="41" t="s">
        <v>432</v>
      </c>
      <c r="EP13" s="41" t="s">
        <v>433</v>
      </c>
      <c r="EQ13" s="41" t="s">
        <v>767</v>
      </c>
      <c r="ER13" s="41" t="s">
        <v>768</v>
      </c>
      <c r="ES13" s="41" t="s">
        <v>769</v>
      </c>
      <c r="ET13" s="41" t="s">
        <v>770</v>
      </c>
      <c r="EU13" s="41" t="s">
        <v>771</v>
      </c>
      <c r="EV13" s="41" t="s">
        <v>772</v>
      </c>
      <c r="EW13" s="41" t="s">
        <v>773</v>
      </c>
      <c r="EX13" s="41" t="s">
        <v>774</v>
      </c>
      <c r="EY13" s="41" t="s">
        <v>775</v>
      </c>
      <c r="EZ13" s="41" t="s">
        <v>776</v>
      </c>
      <c r="FA13" s="41" t="s">
        <v>777</v>
      </c>
      <c r="FB13" s="41" t="s">
        <v>778</v>
      </c>
      <c r="FC13" s="41" t="s">
        <v>436</v>
      </c>
      <c r="FD13" s="41" t="s">
        <v>437</v>
      </c>
      <c r="FE13" s="41" t="s">
        <v>779</v>
      </c>
      <c r="FF13" s="41" t="s">
        <v>781</v>
      </c>
      <c r="FG13" s="41" t="s">
        <v>782</v>
      </c>
      <c r="FH13" s="41" t="s">
        <v>783</v>
      </c>
      <c r="FI13" s="17" t="s">
        <v>785</v>
      </c>
      <c r="FJ13" s="17" t="s">
        <v>786</v>
      </c>
      <c r="FK13" s="17" t="s">
        <v>787</v>
      </c>
      <c r="FL13" s="17" t="s">
        <v>789</v>
      </c>
      <c r="FM13" s="17" t="s">
        <v>790</v>
      </c>
      <c r="FN13" s="17" t="s">
        <v>791</v>
      </c>
      <c r="FO13" s="17" t="s">
        <v>793</v>
      </c>
      <c r="FP13" s="17" t="s">
        <v>794</v>
      </c>
      <c r="FQ13" s="17" t="s">
        <v>795</v>
      </c>
      <c r="FR13" s="17" t="s">
        <v>796</v>
      </c>
      <c r="FS13" s="17" t="s">
        <v>797</v>
      </c>
      <c r="FT13" s="17" t="s">
        <v>798</v>
      </c>
      <c r="FU13" s="17" t="s">
        <v>329</v>
      </c>
      <c r="FV13" s="17" t="s">
        <v>800</v>
      </c>
      <c r="FW13" s="17" t="s">
        <v>801</v>
      </c>
      <c r="FX13" s="17" t="s">
        <v>803</v>
      </c>
      <c r="FY13" s="17" t="s">
        <v>804</v>
      </c>
      <c r="FZ13" s="17" t="s">
        <v>805</v>
      </c>
      <c r="GA13" s="41" t="s">
        <v>440</v>
      </c>
      <c r="GB13" s="41" t="s">
        <v>441</v>
      </c>
      <c r="GC13" s="41" t="s">
        <v>442</v>
      </c>
      <c r="GD13" s="41" t="s">
        <v>808</v>
      </c>
      <c r="GE13" s="41" t="s">
        <v>809</v>
      </c>
      <c r="GF13" s="41" t="s">
        <v>810</v>
      </c>
      <c r="GG13" s="41" t="s">
        <v>812</v>
      </c>
      <c r="GH13" s="41" t="s">
        <v>813</v>
      </c>
      <c r="GI13" s="41" t="s">
        <v>814</v>
      </c>
      <c r="GJ13" s="41" t="s">
        <v>816</v>
      </c>
      <c r="GK13" s="41" t="s">
        <v>817</v>
      </c>
      <c r="GL13" s="41" t="s">
        <v>818</v>
      </c>
      <c r="GM13" s="41" t="s">
        <v>820</v>
      </c>
      <c r="GN13" s="41" t="s">
        <v>821</v>
      </c>
      <c r="GO13" s="41" t="s">
        <v>822</v>
      </c>
      <c r="GP13" s="41" t="s">
        <v>824</v>
      </c>
      <c r="GQ13" s="41" t="s">
        <v>825</v>
      </c>
      <c r="GR13" s="41" t="s">
        <v>826</v>
      </c>
    </row>
    <row r="14" spans="1:200" ht="15.75">
      <c r="A14" s="16">
        <v>1</v>
      </c>
      <c r="B14" s="215" t="s">
        <v>845</v>
      </c>
      <c r="C14" s="89">
        <v>1</v>
      </c>
      <c r="D14" s="89"/>
      <c r="E14" s="89"/>
      <c r="F14" s="89">
        <v>1</v>
      </c>
      <c r="G14" s="89"/>
      <c r="H14" s="89"/>
      <c r="I14" s="89">
        <v>1</v>
      </c>
      <c r="J14" s="89"/>
      <c r="K14" s="89"/>
      <c r="L14" s="89">
        <v>1</v>
      </c>
      <c r="M14" s="89"/>
      <c r="N14" s="89"/>
      <c r="O14" s="89">
        <v>1</v>
      </c>
      <c r="P14" s="89"/>
      <c r="Q14" s="89"/>
      <c r="R14" s="89">
        <v>1</v>
      </c>
      <c r="S14" s="89"/>
      <c r="T14" s="89"/>
      <c r="U14" s="89"/>
      <c r="V14" s="89">
        <v>1</v>
      </c>
      <c r="W14" s="89"/>
      <c r="X14" s="89"/>
      <c r="Y14" s="89">
        <v>1</v>
      </c>
      <c r="Z14" s="89"/>
      <c r="AA14" s="89"/>
      <c r="AB14" s="89">
        <v>1</v>
      </c>
      <c r="AC14" s="89"/>
      <c r="AD14" s="89"/>
      <c r="AE14" s="89">
        <v>1</v>
      </c>
      <c r="AF14" s="89"/>
      <c r="AG14" s="89"/>
      <c r="AH14" s="89">
        <v>1</v>
      </c>
      <c r="AI14" s="89"/>
      <c r="AJ14" s="89"/>
      <c r="AK14" s="89">
        <v>1</v>
      </c>
      <c r="AL14" s="89"/>
      <c r="AM14" s="89"/>
      <c r="AN14" s="89">
        <v>1</v>
      </c>
      <c r="AO14" s="89"/>
      <c r="AP14" s="89"/>
      <c r="AQ14" s="89">
        <v>1</v>
      </c>
      <c r="AR14" s="89"/>
      <c r="AS14" s="89"/>
      <c r="AT14" s="89">
        <v>1</v>
      </c>
      <c r="AU14" s="89"/>
      <c r="AV14" s="89"/>
      <c r="AW14" s="89">
        <v>1</v>
      </c>
      <c r="AX14" s="89"/>
      <c r="AY14" s="89"/>
      <c r="AZ14" s="89">
        <v>1</v>
      </c>
      <c r="BA14" s="89"/>
      <c r="BB14" s="89"/>
      <c r="BC14" s="89">
        <v>1</v>
      </c>
      <c r="BD14" s="89"/>
      <c r="BE14" s="89"/>
      <c r="BF14" s="89">
        <v>1</v>
      </c>
      <c r="BG14" s="89"/>
      <c r="BH14" s="89"/>
      <c r="BI14" s="89">
        <v>1</v>
      </c>
      <c r="BJ14" s="89"/>
      <c r="BK14" s="89"/>
      <c r="BL14" s="89">
        <v>1</v>
      </c>
      <c r="BM14" s="89"/>
      <c r="BN14" s="89"/>
      <c r="BO14" s="89">
        <v>1</v>
      </c>
      <c r="BP14" s="89"/>
      <c r="BQ14" s="89"/>
      <c r="BR14" s="89">
        <v>1</v>
      </c>
      <c r="BS14" s="89"/>
      <c r="BT14" s="89"/>
      <c r="BU14" s="89">
        <v>1</v>
      </c>
      <c r="BV14" s="89"/>
      <c r="BW14" s="89"/>
      <c r="BX14" s="89">
        <v>1</v>
      </c>
      <c r="BY14" s="89"/>
      <c r="BZ14" s="89"/>
      <c r="CA14" s="89">
        <v>1</v>
      </c>
      <c r="CB14" s="89"/>
      <c r="CC14" s="89"/>
      <c r="CD14" s="89">
        <v>1</v>
      </c>
      <c r="CE14" s="89"/>
      <c r="CF14" s="89"/>
      <c r="CG14" s="89">
        <v>1</v>
      </c>
      <c r="CH14" s="89"/>
      <c r="CI14" s="89"/>
      <c r="CJ14" s="89">
        <v>1</v>
      </c>
      <c r="CK14" s="89"/>
      <c r="CL14" s="89"/>
      <c r="CM14" s="89">
        <v>1</v>
      </c>
      <c r="CN14" s="89"/>
      <c r="CO14" s="89"/>
      <c r="CP14" s="89">
        <v>1</v>
      </c>
      <c r="CQ14" s="89"/>
      <c r="CR14" s="89">
        <v>1</v>
      </c>
      <c r="CS14" s="89"/>
      <c r="CT14" s="89"/>
      <c r="CU14" s="89"/>
      <c r="CV14" s="89">
        <v>1</v>
      </c>
      <c r="CW14" s="89"/>
      <c r="CX14" s="89"/>
      <c r="CY14" s="89">
        <v>1</v>
      </c>
      <c r="CZ14" s="89"/>
      <c r="DA14" s="89"/>
      <c r="DB14" s="89">
        <v>1</v>
      </c>
      <c r="DC14" s="89"/>
      <c r="DD14" s="89"/>
      <c r="DE14" s="89">
        <v>1</v>
      </c>
      <c r="DF14" s="89"/>
      <c r="DG14" s="89"/>
      <c r="DH14" s="89">
        <v>1</v>
      </c>
      <c r="DI14" s="89"/>
      <c r="DJ14" s="89"/>
      <c r="DK14" s="89">
        <v>1</v>
      </c>
      <c r="DL14" s="89"/>
      <c r="DM14" s="89"/>
      <c r="DN14" s="89">
        <v>1</v>
      </c>
      <c r="DO14" s="89"/>
      <c r="DP14" s="89"/>
      <c r="DQ14" s="89">
        <v>1</v>
      </c>
      <c r="DR14" s="89"/>
      <c r="DS14" s="89"/>
      <c r="DT14" s="89">
        <v>1</v>
      </c>
      <c r="DU14" s="89"/>
      <c r="DV14" s="89"/>
      <c r="DW14" s="89">
        <v>1</v>
      </c>
      <c r="DX14" s="89"/>
      <c r="DY14" s="89">
        <v>1</v>
      </c>
      <c r="DZ14" s="89"/>
      <c r="EA14" s="89"/>
      <c r="EB14" s="89"/>
      <c r="EC14" s="89">
        <v>1</v>
      </c>
      <c r="ED14" s="89"/>
      <c r="EE14" s="89"/>
      <c r="EF14" s="89">
        <v>1</v>
      </c>
      <c r="EG14" s="89"/>
      <c r="EH14" s="89"/>
      <c r="EI14" s="89">
        <v>1</v>
      </c>
      <c r="EJ14" s="89"/>
      <c r="EK14" s="89">
        <v>1</v>
      </c>
      <c r="EL14" s="89"/>
      <c r="EM14" s="89"/>
      <c r="EN14" s="89"/>
      <c r="EO14" s="89">
        <v>1</v>
      </c>
      <c r="EP14" s="89"/>
      <c r="EQ14" s="89"/>
      <c r="ER14" s="89">
        <v>1</v>
      </c>
      <c r="ES14" s="89"/>
      <c r="ET14" s="89"/>
      <c r="EU14" s="89">
        <v>1</v>
      </c>
      <c r="EV14" s="89"/>
      <c r="EW14" s="89"/>
      <c r="EX14" s="89">
        <v>1</v>
      </c>
      <c r="EY14" s="89"/>
      <c r="EZ14" s="89"/>
      <c r="FA14" s="89">
        <v>1</v>
      </c>
      <c r="FB14" s="89"/>
      <c r="FC14" s="89"/>
      <c r="FD14" s="89">
        <v>1</v>
      </c>
      <c r="FE14" s="89"/>
      <c r="FF14" s="89"/>
      <c r="FG14" s="89">
        <v>1</v>
      </c>
      <c r="FH14" s="89"/>
      <c r="FI14" s="89">
        <v>1</v>
      </c>
      <c r="FJ14" s="89"/>
      <c r="FK14" s="89"/>
      <c r="FL14" s="89">
        <v>1</v>
      </c>
      <c r="FM14" s="89"/>
      <c r="FN14" s="89"/>
      <c r="FO14" s="89">
        <v>1</v>
      </c>
      <c r="FP14" s="89"/>
      <c r="FQ14" s="89"/>
      <c r="FR14" s="89">
        <v>1</v>
      </c>
      <c r="FS14" s="89"/>
      <c r="FT14" s="89"/>
      <c r="FU14" s="89">
        <v>1</v>
      </c>
      <c r="FV14" s="89"/>
      <c r="FW14" s="89"/>
      <c r="FX14" s="89">
        <v>1</v>
      </c>
      <c r="FY14" s="89"/>
      <c r="FZ14" s="89"/>
      <c r="GA14" s="89">
        <v>1</v>
      </c>
      <c r="GB14" s="89"/>
      <c r="GC14" s="89"/>
      <c r="GD14" s="89">
        <v>1</v>
      </c>
      <c r="GE14" s="89"/>
      <c r="GF14" s="89"/>
      <c r="GG14" s="89">
        <v>1</v>
      </c>
      <c r="GH14" s="89"/>
      <c r="GI14" s="89"/>
      <c r="GJ14" s="89">
        <v>1</v>
      </c>
      <c r="GK14" s="89"/>
      <c r="GL14" s="89"/>
      <c r="GM14" s="89">
        <v>1</v>
      </c>
      <c r="GN14" s="89"/>
      <c r="GO14" s="89"/>
      <c r="GP14" s="89">
        <v>1</v>
      </c>
      <c r="GQ14" s="89"/>
      <c r="GR14" s="89"/>
    </row>
    <row r="15" spans="1:200" ht="15.75">
      <c r="A15" s="1">
        <v>2</v>
      </c>
      <c r="B15" s="214" t="s">
        <v>846</v>
      </c>
      <c r="C15" s="89">
        <v>1</v>
      </c>
      <c r="D15" s="89"/>
      <c r="E15" s="89"/>
      <c r="F15" s="89">
        <v>1</v>
      </c>
      <c r="G15" s="89"/>
      <c r="H15" s="89"/>
      <c r="I15" s="89">
        <v>1</v>
      </c>
      <c r="J15" s="89"/>
      <c r="K15" s="89"/>
      <c r="L15" s="89">
        <v>1</v>
      </c>
      <c r="M15" s="89"/>
      <c r="N15" s="89"/>
      <c r="O15" s="89">
        <v>1</v>
      </c>
      <c r="P15" s="89"/>
      <c r="Q15" s="89"/>
      <c r="R15" s="89">
        <v>1</v>
      </c>
      <c r="S15" s="89"/>
      <c r="T15" s="89"/>
      <c r="U15" s="89"/>
      <c r="V15" s="89">
        <v>1</v>
      </c>
      <c r="W15" s="89"/>
      <c r="X15" s="89"/>
      <c r="Y15" s="89">
        <v>1</v>
      </c>
      <c r="Z15" s="89"/>
      <c r="AA15" s="89"/>
      <c r="AB15" s="89">
        <v>1</v>
      </c>
      <c r="AC15" s="89"/>
      <c r="AD15" s="89"/>
      <c r="AE15" s="89">
        <v>1</v>
      </c>
      <c r="AF15" s="89"/>
      <c r="AG15" s="89"/>
      <c r="AH15" s="89">
        <v>1</v>
      </c>
      <c r="AI15" s="89"/>
      <c r="AJ15" s="89"/>
      <c r="AK15" s="89">
        <v>1</v>
      </c>
      <c r="AL15" s="89"/>
      <c r="AM15" s="89"/>
      <c r="AN15" s="89">
        <v>1</v>
      </c>
      <c r="AO15" s="89"/>
      <c r="AP15" s="89"/>
      <c r="AQ15" s="89">
        <v>1</v>
      </c>
      <c r="AR15" s="89"/>
      <c r="AS15" s="89"/>
      <c r="AT15" s="89">
        <v>1</v>
      </c>
      <c r="AU15" s="89"/>
      <c r="AV15" s="89"/>
      <c r="AW15" s="89">
        <v>1</v>
      </c>
      <c r="AX15" s="89"/>
      <c r="AY15" s="89"/>
      <c r="AZ15" s="89">
        <v>1</v>
      </c>
      <c r="BA15" s="89"/>
      <c r="BB15" s="89"/>
      <c r="BC15" s="89">
        <v>1</v>
      </c>
      <c r="BD15" s="89"/>
      <c r="BE15" s="89">
        <v>1</v>
      </c>
      <c r="BF15" s="89"/>
      <c r="BG15" s="89"/>
      <c r="BH15" s="89">
        <v>1</v>
      </c>
      <c r="BI15" s="89"/>
      <c r="BJ15" s="89"/>
      <c r="BK15" s="89">
        <v>1</v>
      </c>
      <c r="BL15" s="89"/>
      <c r="BM15" s="89"/>
      <c r="BN15" s="89">
        <v>1</v>
      </c>
      <c r="BO15" s="89"/>
      <c r="BP15" s="89"/>
      <c r="BQ15" s="89">
        <v>1</v>
      </c>
      <c r="BR15" s="89"/>
      <c r="BS15" s="89"/>
      <c r="BT15" s="89">
        <v>1</v>
      </c>
      <c r="BU15" s="89"/>
      <c r="BV15" s="89"/>
      <c r="BW15" s="89">
        <v>1</v>
      </c>
      <c r="BX15" s="89"/>
      <c r="BY15" s="89"/>
      <c r="BZ15" s="89">
        <v>1</v>
      </c>
      <c r="CA15" s="89"/>
      <c r="CB15" s="89"/>
      <c r="CC15" s="89">
        <v>1</v>
      </c>
      <c r="CD15" s="89"/>
      <c r="CE15" s="89"/>
      <c r="CF15" s="89">
        <v>1</v>
      </c>
      <c r="CG15" s="89"/>
      <c r="CH15" s="89"/>
      <c r="CI15" s="89">
        <v>1</v>
      </c>
      <c r="CJ15" s="89"/>
      <c r="CK15" s="89"/>
      <c r="CL15" s="89">
        <v>1</v>
      </c>
      <c r="CM15" s="89"/>
      <c r="CN15" s="89"/>
      <c r="CO15" s="89">
        <v>1</v>
      </c>
      <c r="CP15" s="89"/>
      <c r="CQ15" s="89"/>
      <c r="CR15" s="89">
        <v>1</v>
      </c>
      <c r="CS15" s="89"/>
      <c r="CT15" s="89"/>
      <c r="CU15" s="89">
        <v>1</v>
      </c>
      <c r="CV15" s="89"/>
      <c r="CW15" s="89"/>
      <c r="CX15" s="89">
        <v>1</v>
      </c>
      <c r="CY15" s="89"/>
      <c r="CZ15" s="89"/>
      <c r="DA15" s="89">
        <v>1</v>
      </c>
      <c r="DB15" s="89"/>
      <c r="DC15" s="89"/>
      <c r="DD15" s="89">
        <v>1</v>
      </c>
      <c r="DE15" s="89"/>
      <c r="DF15" s="89"/>
      <c r="DG15" s="89">
        <v>1</v>
      </c>
      <c r="DH15" s="89"/>
      <c r="DI15" s="89"/>
      <c r="DJ15" s="89">
        <v>1</v>
      </c>
      <c r="DK15" s="89"/>
      <c r="DL15" s="89"/>
      <c r="DM15" s="89">
        <v>1</v>
      </c>
      <c r="DN15" s="89"/>
      <c r="DO15" s="89"/>
      <c r="DP15" s="89">
        <v>1</v>
      </c>
      <c r="DQ15" s="89"/>
      <c r="DR15" s="89"/>
      <c r="DS15" s="89">
        <v>1</v>
      </c>
      <c r="DT15" s="89"/>
      <c r="DU15" s="89"/>
      <c r="DV15" s="89">
        <v>1</v>
      </c>
      <c r="DW15" s="89"/>
      <c r="DX15" s="89"/>
      <c r="DY15" s="89">
        <v>1</v>
      </c>
      <c r="DZ15" s="89"/>
      <c r="EA15" s="89"/>
      <c r="EB15" s="89"/>
      <c r="EC15" s="89">
        <v>1</v>
      </c>
      <c r="ED15" s="89"/>
      <c r="EE15" s="89"/>
      <c r="EF15" s="89">
        <v>1</v>
      </c>
      <c r="EG15" s="89"/>
      <c r="EH15" s="89"/>
      <c r="EI15" s="89">
        <v>1</v>
      </c>
      <c r="EJ15" s="89"/>
      <c r="EK15" s="89">
        <v>1</v>
      </c>
      <c r="EL15" s="89"/>
      <c r="EM15" s="89"/>
      <c r="EN15" s="89"/>
      <c r="EO15" s="89">
        <v>1</v>
      </c>
      <c r="EP15" s="89"/>
      <c r="EQ15" s="89">
        <v>1</v>
      </c>
      <c r="ER15" s="89"/>
      <c r="ES15" s="89"/>
      <c r="ET15" s="89">
        <v>1</v>
      </c>
      <c r="EU15" s="89"/>
      <c r="EV15" s="89"/>
      <c r="EW15" s="89">
        <v>1</v>
      </c>
      <c r="EX15" s="89"/>
      <c r="EY15" s="89"/>
      <c r="EZ15" s="89">
        <v>1</v>
      </c>
      <c r="FA15" s="89"/>
      <c r="FB15" s="89"/>
      <c r="FC15" s="89">
        <v>1</v>
      </c>
      <c r="FD15" s="89"/>
      <c r="FE15" s="89"/>
      <c r="FF15" s="89">
        <v>1</v>
      </c>
      <c r="FG15" s="89"/>
      <c r="FH15" s="89"/>
      <c r="FI15" s="89">
        <v>1</v>
      </c>
      <c r="FJ15" s="89"/>
      <c r="FK15" s="89"/>
      <c r="FL15" s="89">
        <v>1</v>
      </c>
      <c r="FM15" s="89"/>
      <c r="FN15" s="89"/>
      <c r="FO15" s="89">
        <v>1</v>
      </c>
      <c r="FP15" s="89"/>
      <c r="FQ15" s="89"/>
      <c r="FR15" s="89">
        <v>1</v>
      </c>
      <c r="FS15" s="89"/>
      <c r="FT15" s="89"/>
      <c r="FU15" s="89">
        <v>1</v>
      </c>
      <c r="FV15" s="89"/>
      <c r="FW15" s="89"/>
      <c r="FX15" s="89">
        <v>1</v>
      </c>
      <c r="FY15" s="89"/>
      <c r="FZ15" s="89"/>
      <c r="GA15" s="89">
        <v>1</v>
      </c>
      <c r="GB15" s="89"/>
      <c r="GC15" s="89"/>
      <c r="GD15" s="89">
        <v>1</v>
      </c>
      <c r="GE15" s="89"/>
      <c r="GF15" s="89"/>
      <c r="GG15" s="89">
        <v>1</v>
      </c>
      <c r="GH15" s="89"/>
      <c r="GI15" s="89"/>
      <c r="GJ15" s="89"/>
      <c r="GK15" s="89">
        <v>1</v>
      </c>
      <c r="GL15" s="89"/>
      <c r="GM15" s="89">
        <v>1</v>
      </c>
      <c r="GN15" s="89"/>
      <c r="GO15" s="89"/>
      <c r="GP15" s="89"/>
      <c r="GQ15" s="89">
        <v>1</v>
      </c>
      <c r="GR15" s="89"/>
    </row>
    <row r="16" spans="1:200" ht="15.75">
      <c r="A16" s="1">
        <v>3</v>
      </c>
      <c r="B16" s="214" t="s">
        <v>847</v>
      </c>
      <c r="C16" s="89"/>
      <c r="D16" s="139">
        <v>1</v>
      </c>
      <c r="E16" s="139"/>
      <c r="F16" s="139"/>
      <c r="G16" s="139">
        <v>1</v>
      </c>
      <c r="H16" s="139"/>
      <c r="I16" s="139"/>
      <c r="J16" s="139">
        <v>1</v>
      </c>
      <c r="K16" s="139"/>
      <c r="L16" s="139"/>
      <c r="M16" s="139">
        <v>1</v>
      </c>
      <c r="N16" s="139"/>
      <c r="O16" s="139"/>
      <c r="P16" s="139">
        <v>1</v>
      </c>
      <c r="Q16" s="139"/>
      <c r="R16" s="139"/>
      <c r="S16" s="139">
        <v>1</v>
      </c>
      <c r="T16" s="139"/>
      <c r="U16" s="139"/>
      <c r="V16" s="139"/>
      <c r="W16" s="139">
        <v>1</v>
      </c>
      <c r="X16" s="139"/>
      <c r="Y16" s="139"/>
      <c r="Z16" s="139">
        <v>1</v>
      </c>
      <c r="AA16" s="141"/>
      <c r="AB16" s="141"/>
      <c r="AC16" s="141">
        <v>1</v>
      </c>
      <c r="AD16" s="141"/>
      <c r="AE16" s="141"/>
      <c r="AF16" s="141">
        <v>1</v>
      </c>
      <c r="AG16" s="141"/>
      <c r="AH16" s="141"/>
      <c r="AI16" s="141">
        <v>1</v>
      </c>
      <c r="AJ16" s="141"/>
      <c r="AK16" s="141"/>
      <c r="AL16" s="141">
        <v>1</v>
      </c>
      <c r="AM16" s="141"/>
      <c r="AN16" s="141"/>
      <c r="AO16" s="141">
        <v>1</v>
      </c>
      <c r="AP16" s="141"/>
      <c r="AQ16" s="141"/>
      <c r="AR16" s="141">
        <v>1</v>
      </c>
      <c r="AS16" s="141"/>
      <c r="AT16" s="141"/>
      <c r="AU16" s="216">
        <v>1</v>
      </c>
      <c r="AV16" s="141"/>
      <c r="AW16" s="141"/>
      <c r="AX16" s="141">
        <v>1</v>
      </c>
      <c r="AY16" s="141"/>
      <c r="AZ16" s="141"/>
      <c r="BA16" s="141">
        <v>1</v>
      </c>
      <c r="BB16" s="141"/>
      <c r="BC16" s="141"/>
      <c r="BD16" s="141">
        <v>1</v>
      </c>
      <c r="BE16" s="141"/>
      <c r="BF16" s="141"/>
      <c r="BG16" s="141">
        <v>1</v>
      </c>
      <c r="BH16" s="141"/>
      <c r="BI16" s="141"/>
      <c r="BJ16" s="141">
        <v>1</v>
      </c>
      <c r="BK16" s="141"/>
      <c r="BL16" s="141"/>
      <c r="BM16" s="141">
        <v>1</v>
      </c>
      <c r="BN16" s="141"/>
      <c r="BO16" s="141"/>
      <c r="BP16" s="141">
        <v>1</v>
      </c>
      <c r="BQ16" s="141"/>
      <c r="BR16" s="141"/>
      <c r="BS16" s="141">
        <v>1</v>
      </c>
      <c r="BT16" s="141"/>
      <c r="BU16" s="141"/>
      <c r="BV16" s="141">
        <v>1</v>
      </c>
      <c r="BW16" s="217"/>
      <c r="BX16" s="141"/>
      <c r="BY16" s="141">
        <v>1</v>
      </c>
      <c r="BZ16" s="141"/>
      <c r="CA16" s="141"/>
      <c r="CB16" s="141">
        <v>1</v>
      </c>
      <c r="CC16" s="141"/>
      <c r="CD16" s="141"/>
      <c r="CE16" s="141">
        <v>1</v>
      </c>
      <c r="CF16" s="141"/>
      <c r="CG16" s="141"/>
      <c r="CH16" s="141">
        <v>1</v>
      </c>
      <c r="CI16" s="141"/>
      <c r="CJ16" s="141"/>
      <c r="CK16" s="141">
        <v>1</v>
      </c>
      <c r="CL16" s="141"/>
      <c r="CM16" s="141"/>
      <c r="CN16" s="141">
        <v>1</v>
      </c>
      <c r="CO16" s="141"/>
      <c r="CP16" s="141"/>
      <c r="CQ16" s="141">
        <v>1</v>
      </c>
      <c r="CR16" s="141"/>
      <c r="CS16" s="141"/>
      <c r="CT16" s="141">
        <v>1</v>
      </c>
      <c r="CU16" s="141"/>
      <c r="CV16" s="141"/>
      <c r="CW16" s="141">
        <v>1</v>
      </c>
      <c r="CX16" s="141"/>
      <c r="CY16" s="141"/>
      <c r="CZ16" s="141">
        <v>1</v>
      </c>
      <c r="DA16" s="141"/>
      <c r="DB16" s="141">
        <v>1</v>
      </c>
      <c r="DC16" s="141"/>
      <c r="DD16" s="141"/>
      <c r="DE16" s="141"/>
      <c r="DF16" s="141">
        <v>1</v>
      </c>
      <c r="DG16" s="141"/>
      <c r="DH16" s="141"/>
      <c r="DI16" s="141">
        <v>1</v>
      </c>
      <c r="DJ16" s="141"/>
      <c r="DK16" s="141">
        <v>1</v>
      </c>
      <c r="DL16" s="141"/>
      <c r="DM16" s="141"/>
      <c r="DN16" s="141">
        <v>1</v>
      </c>
      <c r="DO16" s="141"/>
      <c r="DP16" s="141"/>
      <c r="DQ16" s="141"/>
      <c r="DR16" s="141">
        <v>1</v>
      </c>
      <c r="DS16" s="141"/>
      <c r="DT16" s="141"/>
      <c r="DU16" s="141">
        <v>1</v>
      </c>
      <c r="DV16" s="141"/>
      <c r="DW16" s="141"/>
      <c r="DX16" s="141">
        <v>1</v>
      </c>
      <c r="DY16" s="141"/>
      <c r="DZ16" s="141"/>
      <c r="EA16" s="141">
        <v>1</v>
      </c>
      <c r="EB16" s="141"/>
      <c r="EC16" s="141"/>
      <c r="ED16" s="141">
        <v>1</v>
      </c>
      <c r="EE16" s="141"/>
      <c r="EF16" s="141">
        <v>1</v>
      </c>
      <c r="EG16" s="141"/>
      <c r="EH16" s="141"/>
      <c r="EI16" s="141"/>
      <c r="EJ16" s="141">
        <v>1</v>
      </c>
      <c r="EK16" s="141"/>
      <c r="EL16" s="141"/>
      <c r="EM16" s="141">
        <v>1</v>
      </c>
      <c r="EN16" s="141"/>
      <c r="EO16" s="141"/>
      <c r="EP16" s="141">
        <v>1</v>
      </c>
      <c r="EQ16" s="141"/>
      <c r="ER16" s="141"/>
      <c r="ES16" s="141">
        <v>1</v>
      </c>
      <c r="ET16" s="141"/>
      <c r="EU16" s="141"/>
      <c r="EV16" s="141">
        <v>1</v>
      </c>
      <c r="EW16" s="141"/>
      <c r="EX16" s="141"/>
      <c r="EY16" s="141">
        <v>1</v>
      </c>
      <c r="EZ16" s="141"/>
      <c r="FA16" s="141"/>
      <c r="FB16" s="141">
        <v>1</v>
      </c>
      <c r="FC16" s="141"/>
      <c r="FD16" s="141"/>
      <c r="FE16" s="141">
        <v>1</v>
      </c>
      <c r="FF16" s="141"/>
      <c r="FG16" s="141"/>
      <c r="FH16" s="141">
        <v>1</v>
      </c>
      <c r="FI16" s="141"/>
      <c r="FJ16" s="141"/>
      <c r="FK16" s="141">
        <v>1</v>
      </c>
      <c r="FL16" s="141"/>
      <c r="FM16" s="141"/>
      <c r="FN16" s="141">
        <v>1</v>
      </c>
      <c r="FO16" s="141"/>
      <c r="FP16" s="141"/>
      <c r="FQ16" s="141">
        <v>1</v>
      </c>
      <c r="FR16" s="141"/>
      <c r="FS16" s="141"/>
      <c r="FT16" s="141">
        <v>1</v>
      </c>
      <c r="FU16" s="141"/>
      <c r="FV16" s="141"/>
      <c r="FW16" s="141">
        <v>1</v>
      </c>
      <c r="FX16" s="141"/>
      <c r="FY16" s="141">
        <v>1</v>
      </c>
      <c r="FZ16" s="141"/>
      <c r="GA16" s="141"/>
      <c r="GB16" s="141"/>
      <c r="GC16" s="141">
        <v>1</v>
      </c>
      <c r="GD16" s="141"/>
      <c r="GE16" s="141"/>
      <c r="GF16" s="141">
        <v>1</v>
      </c>
      <c r="GG16" s="141"/>
      <c r="GH16" s="141"/>
      <c r="GI16" s="141">
        <v>1</v>
      </c>
      <c r="GJ16" s="141"/>
      <c r="GK16" s="141"/>
      <c r="GL16" s="141">
        <v>1</v>
      </c>
      <c r="GM16" s="141"/>
      <c r="GN16" s="141"/>
      <c r="GO16" s="141">
        <v>1</v>
      </c>
      <c r="GP16" s="141"/>
      <c r="GQ16" s="141"/>
      <c r="GR16" s="141">
        <v>1</v>
      </c>
    </row>
    <row r="17" spans="1:200" ht="15.75">
      <c r="A17" s="1">
        <v>4</v>
      </c>
      <c r="B17" s="214" t="s">
        <v>848</v>
      </c>
      <c r="C17" s="89"/>
      <c r="D17" s="139">
        <v>1</v>
      </c>
      <c r="E17" s="139"/>
      <c r="F17" s="139"/>
      <c r="G17" s="139">
        <v>1</v>
      </c>
      <c r="H17" s="139"/>
      <c r="I17" s="139"/>
      <c r="J17" s="139">
        <v>1</v>
      </c>
      <c r="K17" s="139"/>
      <c r="L17" s="139"/>
      <c r="M17" s="139">
        <v>1</v>
      </c>
      <c r="N17" s="139"/>
      <c r="O17" s="139"/>
      <c r="P17" s="139">
        <v>1</v>
      </c>
      <c r="Q17" s="139"/>
      <c r="R17" s="139"/>
      <c r="S17" s="139">
        <v>1</v>
      </c>
      <c r="T17" s="139"/>
      <c r="U17" s="139"/>
      <c r="V17" s="139"/>
      <c r="W17" s="139">
        <v>1</v>
      </c>
      <c r="X17" s="139"/>
      <c r="Y17" s="139"/>
      <c r="Z17" s="139">
        <v>1</v>
      </c>
      <c r="AA17" s="141"/>
      <c r="AB17" s="141"/>
      <c r="AC17" s="141">
        <v>1</v>
      </c>
      <c r="AD17" s="141"/>
      <c r="AE17" s="141"/>
      <c r="AF17" s="141">
        <v>1</v>
      </c>
      <c r="AG17" s="141"/>
      <c r="AH17" s="141"/>
      <c r="AI17" s="141">
        <v>1</v>
      </c>
      <c r="AJ17" s="141"/>
      <c r="AK17" s="141"/>
      <c r="AL17" s="141">
        <v>1</v>
      </c>
      <c r="AM17" s="141"/>
      <c r="AN17" s="141"/>
      <c r="AO17" s="141">
        <v>1</v>
      </c>
      <c r="AP17" s="141"/>
      <c r="AQ17" s="141"/>
      <c r="AR17" s="141">
        <v>1</v>
      </c>
      <c r="AS17" s="141"/>
      <c r="AT17" s="141"/>
      <c r="AU17" s="216">
        <v>1</v>
      </c>
      <c r="AV17" s="141"/>
      <c r="AW17" s="141"/>
      <c r="AX17" s="141">
        <v>1</v>
      </c>
      <c r="AY17" s="141"/>
      <c r="AZ17" s="141"/>
      <c r="BA17" s="141">
        <v>1</v>
      </c>
      <c r="BB17" s="141"/>
      <c r="BC17" s="141"/>
      <c r="BD17" s="141">
        <v>1</v>
      </c>
      <c r="BE17" s="141"/>
      <c r="BF17" s="141"/>
      <c r="BG17" s="141">
        <v>1</v>
      </c>
      <c r="BH17" s="141"/>
      <c r="BI17" s="141"/>
      <c r="BJ17" s="141">
        <v>1</v>
      </c>
      <c r="BK17" s="141"/>
      <c r="BL17" s="141"/>
      <c r="BM17" s="141">
        <v>1</v>
      </c>
      <c r="BN17" s="141"/>
      <c r="BO17" s="141"/>
      <c r="BP17" s="141">
        <v>1</v>
      </c>
      <c r="BQ17" s="141"/>
      <c r="BR17" s="141"/>
      <c r="BS17" s="141">
        <v>1</v>
      </c>
      <c r="BT17" s="141"/>
      <c r="BU17" s="141"/>
      <c r="BV17" s="141">
        <v>1</v>
      </c>
      <c r="BW17" s="217"/>
      <c r="BX17" s="141"/>
      <c r="BY17" s="141">
        <v>1</v>
      </c>
      <c r="BZ17" s="141"/>
      <c r="CA17" s="141"/>
      <c r="CB17" s="141">
        <v>1</v>
      </c>
      <c r="CC17" s="141"/>
      <c r="CD17" s="141"/>
      <c r="CE17" s="141">
        <v>1</v>
      </c>
      <c r="CF17" s="141"/>
      <c r="CG17" s="141"/>
      <c r="CH17" s="141">
        <v>1</v>
      </c>
      <c r="CI17" s="141"/>
      <c r="CJ17" s="141"/>
      <c r="CK17" s="141">
        <v>1</v>
      </c>
      <c r="CL17" s="141"/>
      <c r="CM17" s="141"/>
      <c r="CN17" s="141">
        <v>1</v>
      </c>
      <c r="CO17" s="141"/>
      <c r="CP17" s="141"/>
      <c r="CQ17" s="141">
        <v>1</v>
      </c>
      <c r="CR17" s="141"/>
      <c r="CS17" s="141"/>
      <c r="CT17" s="141">
        <v>1</v>
      </c>
      <c r="CU17" s="141"/>
      <c r="CV17" s="141"/>
      <c r="CW17" s="141">
        <v>1</v>
      </c>
      <c r="CX17" s="141"/>
      <c r="CY17" s="141"/>
      <c r="CZ17" s="141">
        <v>1</v>
      </c>
      <c r="DA17" s="141"/>
      <c r="DB17" s="141">
        <v>1</v>
      </c>
      <c r="DC17" s="141"/>
      <c r="DD17" s="141"/>
      <c r="DE17" s="141"/>
      <c r="DF17" s="141">
        <v>1</v>
      </c>
      <c r="DG17" s="141"/>
      <c r="DH17" s="141"/>
      <c r="DI17" s="141">
        <v>1</v>
      </c>
      <c r="DJ17" s="141"/>
      <c r="DK17" s="141">
        <v>1</v>
      </c>
      <c r="DL17" s="141"/>
      <c r="DM17" s="141"/>
      <c r="DN17" s="141">
        <v>1</v>
      </c>
      <c r="DO17" s="141"/>
      <c r="DP17" s="141"/>
      <c r="DQ17" s="141"/>
      <c r="DR17" s="141">
        <v>1</v>
      </c>
      <c r="DS17" s="141"/>
      <c r="DT17" s="141"/>
      <c r="DU17" s="141">
        <v>1</v>
      </c>
      <c r="DV17" s="141"/>
      <c r="DW17" s="141"/>
      <c r="DX17" s="141">
        <v>1</v>
      </c>
      <c r="DY17" s="141"/>
      <c r="DZ17" s="141"/>
      <c r="EA17" s="141">
        <v>1</v>
      </c>
      <c r="EB17" s="141"/>
      <c r="EC17" s="141"/>
      <c r="ED17" s="141">
        <v>1</v>
      </c>
      <c r="EE17" s="141"/>
      <c r="EF17" s="141">
        <v>1</v>
      </c>
      <c r="EG17" s="141"/>
      <c r="EH17" s="141"/>
      <c r="EI17" s="141">
        <v>1</v>
      </c>
      <c r="EJ17" s="141"/>
      <c r="EK17" s="141"/>
      <c r="EL17" s="141"/>
      <c r="EM17" s="141">
        <v>1</v>
      </c>
      <c r="EN17" s="141"/>
      <c r="EO17" s="141"/>
      <c r="EP17" s="141">
        <v>1</v>
      </c>
      <c r="EQ17" s="141"/>
      <c r="ER17" s="141"/>
      <c r="ES17" s="141">
        <v>1</v>
      </c>
      <c r="ET17" s="141"/>
      <c r="EU17" s="141"/>
      <c r="EV17" s="141">
        <v>1</v>
      </c>
      <c r="EW17" s="141"/>
      <c r="EX17" s="141"/>
      <c r="EY17" s="141">
        <v>1</v>
      </c>
      <c r="EZ17" s="141"/>
      <c r="FA17" s="141">
        <v>1</v>
      </c>
      <c r="FB17" s="141"/>
      <c r="FC17" s="141"/>
      <c r="FD17" s="141"/>
      <c r="FE17" s="141">
        <v>1</v>
      </c>
      <c r="FF17" s="141"/>
      <c r="FG17" s="141"/>
      <c r="FH17" s="141">
        <v>1</v>
      </c>
      <c r="FI17" s="141"/>
      <c r="FJ17" s="141"/>
      <c r="FK17" s="141">
        <v>1</v>
      </c>
      <c r="FL17" s="141"/>
      <c r="FM17" s="141"/>
      <c r="FN17" s="141">
        <v>1</v>
      </c>
      <c r="FO17" s="141"/>
      <c r="FP17" s="141"/>
      <c r="FQ17" s="141">
        <v>1</v>
      </c>
      <c r="FR17" s="141"/>
      <c r="FS17" s="141"/>
      <c r="FT17" s="141">
        <v>1</v>
      </c>
      <c r="FU17" s="141"/>
      <c r="FV17" s="141"/>
      <c r="FW17" s="141">
        <v>1</v>
      </c>
      <c r="FX17" s="141"/>
      <c r="FY17" s="141">
        <v>1</v>
      </c>
      <c r="FZ17" s="141"/>
      <c r="GA17" s="141"/>
      <c r="GB17" s="141"/>
      <c r="GC17" s="141">
        <v>1</v>
      </c>
      <c r="GD17" s="141"/>
      <c r="GE17" s="141"/>
      <c r="GF17" s="141">
        <v>1</v>
      </c>
      <c r="GG17" s="141"/>
      <c r="GH17" s="141"/>
      <c r="GI17" s="141">
        <v>1</v>
      </c>
      <c r="GJ17" s="141"/>
      <c r="GK17" s="141"/>
      <c r="GL17" s="141">
        <v>1</v>
      </c>
      <c r="GM17" s="141"/>
      <c r="GN17" s="141"/>
      <c r="GO17" s="141">
        <v>1</v>
      </c>
      <c r="GP17" s="141"/>
      <c r="GQ17" s="141"/>
      <c r="GR17" s="141">
        <v>1</v>
      </c>
    </row>
    <row r="18" spans="1:200" ht="15.75">
      <c r="A18" s="1">
        <v>5</v>
      </c>
      <c r="B18" s="214" t="s">
        <v>849</v>
      </c>
      <c r="C18" s="89"/>
      <c r="D18" s="139">
        <v>1</v>
      </c>
      <c r="E18" s="139"/>
      <c r="F18" s="139"/>
      <c r="G18" s="139">
        <v>1</v>
      </c>
      <c r="H18" s="139"/>
      <c r="I18" s="139"/>
      <c r="J18" s="139">
        <v>1</v>
      </c>
      <c r="K18" s="139"/>
      <c r="L18" s="139"/>
      <c r="M18" s="139">
        <v>1</v>
      </c>
      <c r="N18" s="139"/>
      <c r="O18" s="139"/>
      <c r="P18" s="139">
        <v>1</v>
      </c>
      <c r="Q18" s="139"/>
      <c r="R18" s="139"/>
      <c r="S18" s="139">
        <v>1</v>
      </c>
      <c r="T18" s="139"/>
      <c r="U18" s="139"/>
      <c r="V18" s="139"/>
      <c r="W18" s="139">
        <v>1</v>
      </c>
      <c r="X18" s="139"/>
      <c r="Y18" s="139"/>
      <c r="Z18" s="139">
        <v>1</v>
      </c>
      <c r="AA18" s="141"/>
      <c r="AB18" s="141"/>
      <c r="AC18" s="141">
        <v>1</v>
      </c>
      <c r="AD18" s="141"/>
      <c r="AE18" s="141"/>
      <c r="AF18" s="141">
        <v>1</v>
      </c>
      <c r="AG18" s="141"/>
      <c r="AH18" s="141"/>
      <c r="AI18" s="141">
        <v>1</v>
      </c>
      <c r="AJ18" s="141"/>
      <c r="AK18" s="141"/>
      <c r="AL18" s="141">
        <v>1</v>
      </c>
      <c r="AM18" s="141"/>
      <c r="AN18" s="141"/>
      <c r="AO18" s="141">
        <v>1</v>
      </c>
      <c r="AP18" s="141"/>
      <c r="AQ18" s="141"/>
      <c r="AR18" s="141">
        <v>1</v>
      </c>
      <c r="AS18" s="141"/>
      <c r="AT18" s="141"/>
      <c r="AU18" s="216">
        <v>1</v>
      </c>
      <c r="AV18" s="141"/>
      <c r="AW18" s="141"/>
      <c r="AX18" s="141">
        <v>1</v>
      </c>
      <c r="AY18" s="141"/>
      <c r="AZ18" s="141"/>
      <c r="BA18" s="141">
        <v>1</v>
      </c>
      <c r="BB18" s="141"/>
      <c r="BC18" s="141"/>
      <c r="BD18" s="141">
        <v>1</v>
      </c>
      <c r="BE18" s="141"/>
      <c r="BF18" s="141"/>
      <c r="BG18" s="141">
        <v>1</v>
      </c>
      <c r="BH18" s="141"/>
      <c r="BI18" s="141"/>
      <c r="BJ18" s="141">
        <v>1</v>
      </c>
      <c r="BK18" s="141"/>
      <c r="BL18" s="141"/>
      <c r="BM18" s="141">
        <v>1</v>
      </c>
      <c r="BN18" s="141"/>
      <c r="BO18" s="141"/>
      <c r="BP18" s="141">
        <v>1</v>
      </c>
      <c r="BQ18" s="141"/>
      <c r="BR18" s="141"/>
      <c r="BS18" s="141">
        <v>1</v>
      </c>
      <c r="BT18" s="141"/>
      <c r="BU18" s="141"/>
      <c r="BV18" s="141">
        <v>1</v>
      </c>
      <c r="BW18" s="217"/>
      <c r="BX18" s="141"/>
      <c r="BY18" s="141">
        <v>1</v>
      </c>
      <c r="BZ18" s="141"/>
      <c r="CA18" s="141"/>
      <c r="CB18" s="141">
        <v>1</v>
      </c>
      <c r="CC18" s="141"/>
      <c r="CD18" s="141"/>
      <c r="CE18" s="141">
        <v>1</v>
      </c>
      <c r="CF18" s="141"/>
      <c r="CG18" s="141"/>
      <c r="CH18" s="141">
        <v>1</v>
      </c>
      <c r="CI18" s="141"/>
      <c r="CJ18" s="141"/>
      <c r="CK18" s="141">
        <v>1</v>
      </c>
      <c r="CL18" s="141"/>
      <c r="CM18" s="141"/>
      <c r="CN18" s="141">
        <v>1</v>
      </c>
      <c r="CO18" s="141"/>
      <c r="CP18" s="141"/>
      <c r="CQ18" s="141">
        <v>1</v>
      </c>
      <c r="CR18" s="141"/>
      <c r="CS18" s="141"/>
      <c r="CT18" s="141">
        <v>1</v>
      </c>
      <c r="CU18" s="141"/>
      <c r="CV18" s="141"/>
      <c r="CW18" s="141">
        <v>1</v>
      </c>
      <c r="CX18" s="141"/>
      <c r="CY18" s="141"/>
      <c r="CZ18" s="141">
        <v>1</v>
      </c>
      <c r="DA18" s="141"/>
      <c r="DB18" s="141">
        <v>1</v>
      </c>
      <c r="DC18" s="141"/>
      <c r="DD18" s="141"/>
      <c r="DE18" s="141"/>
      <c r="DF18" s="141">
        <v>1</v>
      </c>
      <c r="DG18" s="141"/>
      <c r="DH18" s="141"/>
      <c r="DI18" s="141">
        <v>1</v>
      </c>
      <c r="DJ18" s="141"/>
      <c r="DK18" s="141">
        <v>1</v>
      </c>
      <c r="DL18" s="141"/>
      <c r="DM18" s="141"/>
      <c r="DN18" s="141">
        <v>1</v>
      </c>
      <c r="DO18" s="141"/>
      <c r="DP18" s="141"/>
      <c r="DQ18" s="141"/>
      <c r="DR18" s="141">
        <v>1</v>
      </c>
      <c r="DS18" s="141"/>
      <c r="DT18" s="141"/>
      <c r="DU18" s="141">
        <v>1</v>
      </c>
      <c r="DV18" s="141"/>
      <c r="DW18" s="141"/>
      <c r="DX18" s="141">
        <v>1</v>
      </c>
      <c r="DY18" s="141"/>
      <c r="DZ18" s="141"/>
      <c r="EA18" s="141">
        <v>1</v>
      </c>
      <c r="EB18" s="141"/>
      <c r="EC18" s="141"/>
      <c r="ED18" s="141">
        <v>1</v>
      </c>
      <c r="EE18" s="141"/>
      <c r="EF18" s="141">
        <v>1</v>
      </c>
      <c r="EG18" s="141"/>
      <c r="EH18" s="141"/>
      <c r="EI18" s="141"/>
      <c r="EJ18" s="141">
        <v>1</v>
      </c>
      <c r="EK18" s="141"/>
      <c r="EL18" s="141"/>
      <c r="EM18" s="141">
        <v>1</v>
      </c>
      <c r="EN18" s="141"/>
      <c r="EO18" s="141"/>
      <c r="EP18" s="141">
        <v>1</v>
      </c>
      <c r="EQ18" s="141"/>
      <c r="ER18" s="141"/>
      <c r="ES18" s="141">
        <v>1</v>
      </c>
      <c r="ET18" s="141"/>
      <c r="EU18" s="141"/>
      <c r="EV18" s="141">
        <v>1</v>
      </c>
      <c r="EW18" s="141"/>
      <c r="EX18" s="141"/>
      <c r="EY18" s="141">
        <v>1</v>
      </c>
      <c r="EZ18" s="141"/>
      <c r="FA18" s="141">
        <v>1</v>
      </c>
      <c r="FB18" s="141"/>
      <c r="FC18" s="141"/>
      <c r="FD18" s="141"/>
      <c r="FE18" s="141">
        <v>1</v>
      </c>
      <c r="FF18" s="141"/>
      <c r="FG18" s="141"/>
      <c r="FH18" s="141">
        <v>1</v>
      </c>
      <c r="FI18" s="141"/>
      <c r="FJ18" s="141"/>
      <c r="FK18" s="141">
        <v>1</v>
      </c>
      <c r="FL18" s="141"/>
      <c r="FM18" s="141"/>
      <c r="FN18" s="141">
        <v>1</v>
      </c>
      <c r="FO18" s="141"/>
      <c r="FP18" s="141"/>
      <c r="FQ18" s="141">
        <v>1</v>
      </c>
      <c r="FR18" s="141"/>
      <c r="FS18" s="141"/>
      <c r="FT18" s="141">
        <v>1</v>
      </c>
      <c r="FU18" s="141"/>
      <c r="FV18" s="141"/>
      <c r="FW18" s="141">
        <v>1</v>
      </c>
      <c r="FX18" s="141"/>
      <c r="FY18" s="141">
        <v>1</v>
      </c>
      <c r="FZ18" s="141"/>
      <c r="GA18" s="141"/>
      <c r="GB18" s="141"/>
      <c r="GC18" s="141">
        <v>1</v>
      </c>
      <c r="GD18" s="141"/>
      <c r="GE18" s="141"/>
      <c r="GF18" s="141">
        <v>1</v>
      </c>
      <c r="GG18" s="141"/>
      <c r="GH18" s="141"/>
      <c r="GI18" s="141">
        <v>1</v>
      </c>
      <c r="GJ18" s="141"/>
      <c r="GK18" s="141"/>
      <c r="GL18" s="141">
        <v>1</v>
      </c>
      <c r="GM18" s="141"/>
      <c r="GN18" s="141"/>
      <c r="GO18" s="141">
        <v>1</v>
      </c>
      <c r="GP18" s="141"/>
      <c r="GQ18" s="141"/>
      <c r="GR18" s="141">
        <v>1</v>
      </c>
    </row>
    <row r="19" spans="1:200" ht="15.75">
      <c r="A19" s="1">
        <v>6</v>
      </c>
      <c r="B19" s="214" t="s">
        <v>850</v>
      </c>
      <c r="C19" s="89">
        <v>1</v>
      </c>
      <c r="D19" s="89"/>
      <c r="E19" s="89"/>
      <c r="F19" s="89">
        <v>1</v>
      </c>
      <c r="G19" s="89"/>
      <c r="H19" s="89"/>
      <c r="I19" s="89">
        <v>1</v>
      </c>
      <c r="J19" s="89"/>
      <c r="K19" s="89"/>
      <c r="L19" s="89">
        <v>1</v>
      </c>
      <c r="M19" s="89"/>
      <c r="N19" s="89"/>
      <c r="O19" s="89">
        <v>1</v>
      </c>
      <c r="P19" s="89"/>
      <c r="Q19" s="89"/>
      <c r="R19" s="89">
        <v>1</v>
      </c>
      <c r="S19" s="89"/>
      <c r="T19" s="89"/>
      <c r="U19" s="89">
        <v>1</v>
      </c>
      <c r="V19" s="89"/>
      <c r="W19" s="89"/>
      <c r="X19" s="89">
        <v>1</v>
      </c>
      <c r="Y19" s="89"/>
      <c r="Z19" s="89"/>
      <c r="AA19" s="89">
        <v>1</v>
      </c>
      <c r="AB19" s="89"/>
      <c r="AC19" s="89"/>
      <c r="AD19" s="89">
        <v>1</v>
      </c>
      <c r="AE19" s="89"/>
      <c r="AF19" s="89"/>
      <c r="AG19" s="89">
        <v>1</v>
      </c>
      <c r="AH19" s="89"/>
      <c r="AI19" s="89"/>
      <c r="AJ19" s="89">
        <v>1</v>
      </c>
      <c r="AK19" s="89"/>
      <c r="AL19" s="89"/>
      <c r="AM19" s="89">
        <v>1</v>
      </c>
      <c r="AN19" s="89"/>
      <c r="AO19" s="89"/>
      <c r="AP19" s="89">
        <v>1</v>
      </c>
      <c r="AQ19" s="89"/>
      <c r="AR19" s="89"/>
      <c r="AS19" s="89">
        <v>1</v>
      </c>
      <c r="AT19" s="89"/>
      <c r="AU19" s="89"/>
      <c r="AV19" s="89">
        <v>1</v>
      </c>
      <c r="AW19" s="89"/>
      <c r="AX19" s="89"/>
      <c r="AY19" s="89">
        <v>1</v>
      </c>
      <c r="AZ19" s="89"/>
      <c r="BA19" s="89"/>
      <c r="BB19" s="89">
        <v>1</v>
      </c>
      <c r="BC19" s="89"/>
      <c r="BD19" s="89"/>
      <c r="BE19" s="89">
        <v>1</v>
      </c>
      <c r="BF19" s="89"/>
      <c r="BG19" s="89"/>
      <c r="BH19" s="89">
        <v>1</v>
      </c>
      <c r="BI19" s="89"/>
      <c r="BJ19" s="89"/>
      <c r="BK19" s="89">
        <v>1</v>
      </c>
      <c r="BL19" s="89"/>
      <c r="BM19" s="89"/>
      <c r="BN19" s="89">
        <v>1</v>
      </c>
      <c r="BO19" s="89"/>
      <c r="BP19" s="89"/>
      <c r="BQ19" s="89">
        <v>1</v>
      </c>
      <c r="BR19" s="89"/>
      <c r="BS19" s="89"/>
      <c r="BT19" s="89">
        <v>1</v>
      </c>
      <c r="BU19" s="89"/>
      <c r="BV19" s="89"/>
      <c r="BW19" s="89">
        <v>1</v>
      </c>
      <c r="BX19" s="89"/>
      <c r="BY19" s="89"/>
      <c r="BZ19" s="89">
        <v>1</v>
      </c>
      <c r="CA19" s="89"/>
      <c r="CB19" s="89"/>
      <c r="CC19" s="89">
        <v>1</v>
      </c>
      <c r="CD19" s="89"/>
      <c r="CE19" s="89"/>
      <c r="CF19" s="89">
        <v>1</v>
      </c>
      <c r="CG19" s="89"/>
      <c r="CH19" s="89"/>
      <c r="CI19" s="89">
        <v>1</v>
      </c>
      <c r="CJ19" s="89"/>
      <c r="CK19" s="89"/>
      <c r="CL19" s="89">
        <v>1</v>
      </c>
      <c r="CM19" s="89"/>
      <c r="CN19" s="89"/>
      <c r="CO19" s="89">
        <v>1</v>
      </c>
      <c r="CP19" s="89"/>
      <c r="CQ19" s="89"/>
      <c r="CR19" s="89">
        <v>1</v>
      </c>
      <c r="CS19" s="89"/>
      <c r="CT19" s="89"/>
      <c r="CU19" s="89">
        <v>1</v>
      </c>
      <c r="CV19" s="89"/>
      <c r="CW19" s="89"/>
      <c r="CX19" s="89">
        <v>1</v>
      </c>
      <c r="CY19" s="89"/>
      <c r="CZ19" s="89"/>
      <c r="DA19" s="89">
        <v>1</v>
      </c>
      <c r="DB19" s="89"/>
      <c r="DC19" s="89"/>
      <c r="DD19" s="89">
        <v>1</v>
      </c>
      <c r="DE19" s="89"/>
      <c r="DF19" s="89"/>
      <c r="DG19" s="89">
        <v>1</v>
      </c>
      <c r="DH19" s="89"/>
      <c r="DI19" s="89"/>
      <c r="DJ19" s="89">
        <v>1</v>
      </c>
      <c r="DK19" s="89"/>
      <c r="DL19" s="89"/>
      <c r="DM19" s="89">
        <v>1</v>
      </c>
      <c r="DN19" s="89"/>
      <c r="DO19" s="89"/>
      <c r="DP19" s="89">
        <v>1</v>
      </c>
      <c r="DQ19" s="89"/>
      <c r="DR19" s="89"/>
      <c r="DS19" s="89">
        <v>1</v>
      </c>
      <c r="DT19" s="89"/>
      <c r="DU19" s="89"/>
      <c r="DV19" s="89">
        <v>1</v>
      </c>
      <c r="DW19" s="89"/>
      <c r="DX19" s="89"/>
      <c r="DY19" s="89">
        <v>1</v>
      </c>
      <c r="DZ19" s="89"/>
      <c r="EA19" s="89"/>
      <c r="EB19" s="89">
        <v>1</v>
      </c>
      <c r="EC19" s="89"/>
      <c r="ED19" s="89"/>
      <c r="EE19" s="89">
        <v>1</v>
      </c>
      <c r="EF19" s="89"/>
      <c r="EG19" s="89"/>
      <c r="EH19" s="89">
        <v>1</v>
      </c>
      <c r="EI19" s="89"/>
      <c r="EJ19" s="89"/>
      <c r="EK19" s="89">
        <v>1</v>
      </c>
      <c r="EL19" s="89"/>
      <c r="EM19" s="89"/>
      <c r="EN19" s="89">
        <v>1</v>
      </c>
      <c r="EO19" s="89"/>
      <c r="EP19" s="89"/>
      <c r="EQ19" s="89">
        <v>1</v>
      </c>
      <c r="ER19" s="89"/>
      <c r="ES19" s="89"/>
      <c r="ET19" s="89">
        <v>1</v>
      </c>
      <c r="EU19" s="89"/>
      <c r="EV19" s="89"/>
      <c r="EW19" s="89">
        <v>1</v>
      </c>
      <c r="EX19" s="89"/>
      <c r="EY19" s="89"/>
      <c r="EZ19" s="89">
        <v>1</v>
      </c>
      <c r="FA19" s="89"/>
      <c r="FB19" s="89"/>
      <c r="FC19" s="89">
        <v>1</v>
      </c>
      <c r="FD19" s="89"/>
      <c r="FE19" s="89"/>
      <c r="FF19" s="89">
        <v>1</v>
      </c>
      <c r="FG19" s="89"/>
      <c r="FH19" s="89"/>
      <c r="FI19" s="89">
        <v>1</v>
      </c>
      <c r="FJ19" s="89"/>
      <c r="FK19" s="89"/>
      <c r="FL19" s="89">
        <v>1</v>
      </c>
      <c r="FM19" s="89"/>
      <c r="FN19" s="89"/>
      <c r="FO19" s="89">
        <v>1</v>
      </c>
      <c r="FP19" s="89"/>
      <c r="FQ19" s="89"/>
      <c r="FR19" s="89">
        <v>1</v>
      </c>
      <c r="FS19" s="89"/>
      <c r="FT19" s="89"/>
      <c r="FU19" s="89">
        <v>1</v>
      </c>
      <c r="FV19" s="89"/>
      <c r="FW19" s="89"/>
      <c r="FX19" s="89">
        <v>1</v>
      </c>
      <c r="FY19" s="89"/>
      <c r="FZ19" s="89"/>
      <c r="GA19" s="89">
        <v>1</v>
      </c>
      <c r="GB19" s="89"/>
      <c r="GC19" s="89"/>
      <c r="GD19" s="89">
        <v>1</v>
      </c>
      <c r="GE19" s="89"/>
      <c r="GF19" s="89"/>
      <c r="GG19" s="89">
        <v>1</v>
      </c>
      <c r="GH19" s="89"/>
      <c r="GI19" s="89"/>
      <c r="GJ19" s="89">
        <v>1</v>
      </c>
      <c r="GK19" s="89"/>
      <c r="GL19" s="89"/>
      <c r="GM19" s="89">
        <v>1</v>
      </c>
      <c r="GN19" s="89"/>
      <c r="GO19" s="89"/>
      <c r="GP19" s="89">
        <v>1</v>
      </c>
      <c r="GQ19" s="89"/>
      <c r="GR19" s="103"/>
    </row>
    <row r="20" spans="1:200">
      <c r="A20" s="178" t="s">
        <v>94</v>
      </c>
      <c r="B20" s="179"/>
      <c r="C20" s="2">
        <f t="shared" ref="C20:AH20" si="0">SUM(C14:C19)</f>
        <v>3</v>
      </c>
      <c r="D20" s="2">
        <f t="shared" si="0"/>
        <v>3</v>
      </c>
      <c r="E20" s="2">
        <f t="shared" si="0"/>
        <v>0</v>
      </c>
      <c r="F20" s="2">
        <f t="shared" si="0"/>
        <v>3</v>
      </c>
      <c r="G20" s="2">
        <f t="shared" si="0"/>
        <v>3</v>
      </c>
      <c r="H20" s="2">
        <f t="shared" si="0"/>
        <v>0</v>
      </c>
      <c r="I20" s="2">
        <f t="shared" si="0"/>
        <v>3</v>
      </c>
      <c r="J20" s="2">
        <f t="shared" si="0"/>
        <v>3</v>
      </c>
      <c r="K20" s="2">
        <f t="shared" si="0"/>
        <v>0</v>
      </c>
      <c r="L20" s="2">
        <f t="shared" si="0"/>
        <v>3</v>
      </c>
      <c r="M20" s="2">
        <f t="shared" si="0"/>
        <v>3</v>
      </c>
      <c r="N20" s="2">
        <f t="shared" si="0"/>
        <v>0</v>
      </c>
      <c r="O20" s="2">
        <f t="shared" si="0"/>
        <v>3</v>
      </c>
      <c r="P20" s="2">
        <f t="shared" si="0"/>
        <v>3</v>
      </c>
      <c r="Q20" s="2">
        <f t="shared" si="0"/>
        <v>0</v>
      </c>
      <c r="R20" s="2">
        <f t="shared" si="0"/>
        <v>3</v>
      </c>
      <c r="S20" s="2">
        <f t="shared" si="0"/>
        <v>3</v>
      </c>
      <c r="T20" s="2">
        <f t="shared" si="0"/>
        <v>0</v>
      </c>
      <c r="U20" s="2">
        <f t="shared" si="0"/>
        <v>1</v>
      </c>
      <c r="V20" s="2">
        <f t="shared" si="0"/>
        <v>2</v>
      </c>
      <c r="W20" s="2">
        <f t="shared" si="0"/>
        <v>3</v>
      </c>
      <c r="X20" s="2">
        <f t="shared" si="0"/>
        <v>1</v>
      </c>
      <c r="Y20" s="2">
        <f t="shared" si="0"/>
        <v>2</v>
      </c>
      <c r="Z20" s="2">
        <f t="shared" si="0"/>
        <v>3</v>
      </c>
      <c r="AA20" s="2">
        <f t="shared" si="0"/>
        <v>1</v>
      </c>
      <c r="AB20" s="2">
        <f t="shared" si="0"/>
        <v>2</v>
      </c>
      <c r="AC20" s="2">
        <f t="shared" si="0"/>
        <v>3</v>
      </c>
      <c r="AD20" s="2">
        <f t="shared" si="0"/>
        <v>1</v>
      </c>
      <c r="AE20" s="2">
        <f t="shared" si="0"/>
        <v>2</v>
      </c>
      <c r="AF20" s="2">
        <f t="shared" si="0"/>
        <v>3</v>
      </c>
      <c r="AG20" s="2">
        <f t="shared" si="0"/>
        <v>1</v>
      </c>
      <c r="AH20" s="2">
        <f t="shared" si="0"/>
        <v>2</v>
      </c>
      <c r="AI20" s="2">
        <f t="shared" ref="AI20:BN20" si="1">SUM(AI14:AI19)</f>
        <v>3</v>
      </c>
      <c r="AJ20" s="2">
        <f t="shared" si="1"/>
        <v>1</v>
      </c>
      <c r="AK20" s="2">
        <f t="shared" si="1"/>
        <v>2</v>
      </c>
      <c r="AL20" s="2">
        <f t="shared" si="1"/>
        <v>3</v>
      </c>
      <c r="AM20" s="2">
        <f t="shared" si="1"/>
        <v>1</v>
      </c>
      <c r="AN20" s="2">
        <f t="shared" si="1"/>
        <v>2</v>
      </c>
      <c r="AO20" s="2">
        <f t="shared" si="1"/>
        <v>3</v>
      </c>
      <c r="AP20" s="2">
        <f t="shared" si="1"/>
        <v>1</v>
      </c>
      <c r="AQ20" s="2">
        <f t="shared" si="1"/>
        <v>2</v>
      </c>
      <c r="AR20" s="2">
        <f t="shared" si="1"/>
        <v>3</v>
      </c>
      <c r="AS20" s="2">
        <f t="shared" si="1"/>
        <v>1</v>
      </c>
      <c r="AT20" s="2">
        <f t="shared" si="1"/>
        <v>2</v>
      </c>
      <c r="AU20" s="2">
        <f t="shared" si="1"/>
        <v>3</v>
      </c>
      <c r="AV20" s="2">
        <f t="shared" si="1"/>
        <v>1</v>
      </c>
      <c r="AW20" s="2">
        <f t="shared" si="1"/>
        <v>2</v>
      </c>
      <c r="AX20" s="2">
        <f t="shared" si="1"/>
        <v>3</v>
      </c>
      <c r="AY20" s="2">
        <f t="shared" si="1"/>
        <v>1</v>
      </c>
      <c r="AZ20" s="2">
        <f t="shared" si="1"/>
        <v>2</v>
      </c>
      <c r="BA20" s="2">
        <f t="shared" si="1"/>
        <v>3</v>
      </c>
      <c r="BB20" s="2">
        <f t="shared" si="1"/>
        <v>1</v>
      </c>
      <c r="BC20" s="2">
        <f t="shared" si="1"/>
        <v>2</v>
      </c>
      <c r="BD20" s="2">
        <f t="shared" si="1"/>
        <v>3</v>
      </c>
      <c r="BE20" s="2">
        <f t="shared" si="1"/>
        <v>2</v>
      </c>
      <c r="BF20" s="2">
        <f t="shared" si="1"/>
        <v>1</v>
      </c>
      <c r="BG20" s="2">
        <f t="shared" si="1"/>
        <v>3</v>
      </c>
      <c r="BH20" s="2">
        <f t="shared" si="1"/>
        <v>2</v>
      </c>
      <c r="BI20" s="2">
        <f t="shared" si="1"/>
        <v>1</v>
      </c>
      <c r="BJ20" s="2">
        <f t="shared" si="1"/>
        <v>3</v>
      </c>
      <c r="BK20" s="2">
        <f t="shared" si="1"/>
        <v>2</v>
      </c>
      <c r="BL20" s="2">
        <f t="shared" si="1"/>
        <v>1</v>
      </c>
      <c r="BM20" s="2">
        <f t="shared" si="1"/>
        <v>3</v>
      </c>
      <c r="BN20" s="2">
        <f t="shared" si="1"/>
        <v>2</v>
      </c>
      <c r="BO20" s="2">
        <f t="shared" ref="BO20:CT20" si="2">SUM(BO14:BO19)</f>
        <v>1</v>
      </c>
      <c r="BP20" s="2">
        <f t="shared" si="2"/>
        <v>3</v>
      </c>
      <c r="BQ20" s="2">
        <f t="shared" si="2"/>
        <v>2</v>
      </c>
      <c r="BR20" s="2">
        <f t="shared" si="2"/>
        <v>1</v>
      </c>
      <c r="BS20" s="2">
        <f t="shared" si="2"/>
        <v>3</v>
      </c>
      <c r="BT20" s="2">
        <f t="shared" si="2"/>
        <v>2</v>
      </c>
      <c r="BU20" s="2">
        <f t="shared" si="2"/>
        <v>1</v>
      </c>
      <c r="BV20" s="2">
        <f t="shared" si="2"/>
        <v>3</v>
      </c>
      <c r="BW20" s="2">
        <f t="shared" si="2"/>
        <v>2</v>
      </c>
      <c r="BX20" s="2">
        <f t="shared" si="2"/>
        <v>1</v>
      </c>
      <c r="BY20" s="2">
        <f t="shared" si="2"/>
        <v>3</v>
      </c>
      <c r="BZ20" s="2">
        <f t="shared" si="2"/>
        <v>2</v>
      </c>
      <c r="CA20" s="2">
        <f t="shared" si="2"/>
        <v>1</v>
      </c>
      <c r="CB20" s="2">
        <f t="shared" si="2"/>
        <v>3</v>
      </c>
      <c r="CC20" s="2">
        <f t="shared" si="2"/>
        <v>2</v>
      </c>
      <c r="CD20" s="2">
        <f t="shared" si="2"/>
        <v>1</v>
      </c>
      <c r="CE20" s="2">
        <f t="shared" si="2"/>
        <v>3</v>
      </c>
      <c r="CF20" s="2">
        <f t="shared" si="2"/>
        <v>2</v>
      </c>
      <c r="CG20" s="2">
        <f t="shared" si="2"/>
        <v>1</v>
      </c>
      <c r="CH20" s="2">
        <f t="shared" si="2"/>
        <v>3</v>
      </c>
      <c r="CI20" s="2">
        <f t="shared" si="2"/>
        <v>2</v>
      </c>
      <c r="CJ20" s="2">
        <f t="shared" si="2"/>
        <v>1</v>
      </c>
      <c r="CK20" s="2">
        <f t="shared" si="2"/>
        <v>3</v>
      </c>
      <c r="CL20" s="2">
        <f t="shared" si="2"/>
        <v>2</v>
      </c>
      <c r="CM20" s="2">
        <f t="shared" si="2"/>
        <v>1</v>
      </c>
      <c r="CN20" s="2">
        <f t="shared" si="2"/>
        <v>3</v>
      </c>
      <c r="CO20" s="2">
        <f t="shared" si="2"/>
        <v>2</v>
      </c>
      <c r="CP20" s="2">
        <f t="shared" si="2"/>
        <v>1</v>
      </c>
      <c r="CQ20" s="2">
        <f t="shared" si="2"/>
        <v>3</v>
      </c>
      <c r="CR20" s="2">
        <f t="shared" si="2"/>
        <v>3</v>
      </c>
      <c r="CS20" s="2">
        <f t="shared" si="2"/>
        <v>0</v>
      </c>
      <c r="CT20" s="2">
        <f t="shared" si="2"/>
        <v>3</v>
      </c>
      <c r="CU20" s="2">
        <f t="shared" ref="CU20:DZ20" si="3">SUM(CU14:CU19)</f>
        <v>2</v>
      </c>
      <c r="CV20" s="2">
        <f t="shared" si="3"/>
        <v>1</v>
      </c>
      <c r="CW20" s="2">
        <f t="shared" si="3"/>
        <v>3</v>
      </c>
      <c r="CX20" s="2">
        <f t="shared" si="3"/>
        <v>2</v>
      </c>
      <c r="CY20" s="2">
        <f t="shared" si="3"/>
        <v>1</v>
      </c>
      <c r="CZ20" s="2">
        <f t="shared" si="3"/>
        <v>3</v>
      </c>
      <c r="DA20" s="2">
        <f t="shared" si="3"/>
        <v>2</v>
      </c>
      <c r="DB20" s="2">
        <f t="shared" si="3"/>
        <v>4</v>
      </c>
      <c r="DC20" s="2">
        <f t="shared" si="3"/>
        <v>0</v>
      </c>
      <c r="DD20" s="2">
        <f t="shared" si="3"/>
        <v>2</v>
      </c>
      <c r="DE20" s="2">
        <f t="shared" si="3"/>
        <v>1</v>
      </c>
      <c r="DF20" s="2">
        <f t="shared" si="3"/>
        <v>3</v>
      </c>
      <c r="DG20" s="2">
        <f t="shared" si="3"/>
        <v>2</v>
      </c>
      <c r="DH20" s="2">
        <f t="shared" si="3"/>
        <v>1</v>
      </c>
      <c r="DI20" s="2">
        <f t="shared" si="3"/>
        <v>3</v>
      </c>
      <c r="DJ20" s="2">
        <f t="shared" si="3"/>
        <v>2</v>
      </c>
      <c r="DK20" s="2">
        <f t="shared" si="3"/>
        <v>4</v>
      </c>
      <c r="DL20" s="2">
        <f t="shared" si="3"/>
        <v>0</v>
      </c>
      <c r="DM20" s="2">
        <f t="shared" si="3"/>
        <v>2</v>
      </c>
      <c r="DN20" s="2">
        <f t="shared" si="3"/>
        <v>4</v>
      </c>
      <c r="DO20" s="2">
        <f t="shared" si="3"/>
        <v>0</v>
      </c>
      <c r="DP20" s="2">
        <f t="shared" si="3"/>
        <v>2</v>
      </c>
      <c r="DQ20" s="2">
        <f t="shared" si="3"/>
        <v>1</v>
      </c>
      <c r="DR20" s="2">
        <f t="shared" si="3"/>
        <v>3</v>
      </c>
      <c r="DS20" s="2">
        <f t="shared" si="3"/>
        <v>2</v>
      </c>
      <c r="DT20" s="2">
        <f t="shared" si="3"/>
        <v>1</v>
      </c>
      <c r="DU20" s="2">
        <f t="shared" si="3"/>
        <v>3</v>
      </c>
      <c r="DV20" s="2">
        <f t="shared" si="3"/>
        <v>2</v>
      </c>
      <c r="DW20" s="2">
        <f t="shared" si="3"/>
        <v>1</v>
      </c>
      <c r="DX20" s="2">
        <f t="shared" si="3"/>
        <v>3</v>
      </c>
      <c r="DY20" s="2">
        <f t="shared" si="3"/>
        <v>3</v>
      </c>
      <c r="DZ20" s="2">
        <f t="shared" si="3"/>
        <v>0</v>
      </c>
      <c r="EA20" s="2">
        <f t="shared" ref="EA20:FF20" si="4">SUM(EA14:EA19)</f>
        <v>3</v>
      </c>
      <c r="EB20" s="2">
        <f t="shared" si="4"/>
        <v>1</v>
      </c>
      <c r="EC20" s="2">
        <f t="shared" si="4"/>
        <v>2</v>
      </c>
      <c r="ED20" s="2">
        <f t="shared" si="4"/>
        <v>3</v>
      </c>
      <c r="EE20" s="2">
        <f t="shared" si="4"/>
        <v>1</v>
      </c>
      <c r="EF20" s="2">
        <f t="shared" si="4"/>
        <v>5</v>
      </c>
      <c r="EG20" s="2">
        <f t="shared" si="4"/>
        <v>0</v>
      </c>
      <c r="EH20" s="2">
        <f t="shared" si="4"/>
        <v>1</v>
      </c>
      <c r="EI20" s="2">
        <f t="shared" si="4"/>
        <v>3</v>
      </c>
      <c r="EJ20" s="2">
        <f t="shared" si="4"/>
        <v>2</v>
      </c>
      <c r="EK20" s="2">
        <f t="shared" si="4"/>
        <v>3</v>
      </c>
      <c r="EL20" s="2">
        <f t="shared" si="4"/>
        <v>0</v>
      </c>
      <c r="EM20" s="2">
        <f t="shared" si="4"/>
        <v>3</v>
      </c>
      <c r="EN20" s="2">
        <f t="shared" si="4"/>
        <v>1</v>
      </c>
      <c r="EO20" s="2">
        <f t="shared" si="4"/>
        <v>2</v>
      </c>
      <c r="EP20" s="2">
        <f t="shared" si="4"/>
        <v>3</v>
      </c>
      <c r="EQ20" s="2">
        <f t="shared" si="4"/>
        <v>2</v>
      </c>
      <c r="ER20" s="2">
        <f t="shared" si="4"/>
        <v>1</v>
      </c>
      <c r="ES20" s="2">
        <f t="shared" si="4"/>
        <v>3</v>
      </c>
      <c r="ET20" s="2">
        <f t="shared" si="4"/>
        <v>2</v>
      </c>
      <c r="EU20" s="2">
        <f t="shared" si="4"/>
        <v>1</v>
      </c>
      <c r="EV20" s="2">
        <f t="shared" si="4"/>
        <v>3</v>
      </c>
      <c r="EW20" s="2">
        <f t="shared" si="4"/>
        <v>2</v>
      </c>
      <c r="EX20" s="2">
        <f t="shared" si="4"/>
        <v>1</v>
      </c>
      <c r="EY20" s="2">
        <f t="shared" si="4"/>
        <v>3</v>
      </c>
      <c r="EZ20" s="2">
        <f t="shared" si="4"/>
        <v>2</v>
      </c>
      <c r="FA20" s="2">
        <f t="shared" si="4"/>
        <v>3</v>
      </c>
      <c r="FB20" s="2">
        <f t="shared" si="4"/>
        <v>1</v>
      </c>
      <c r="FC20" s="2">
        <f t="shared" si="4"/>
        <v>2</v>
      </c>
      <c r="FD20" s="2">
        <f t="shared" si="4"/>
        <v>1</v>
      </c>
      <c r="FE20" s="2">
        <f t="shared" si="4"/>
        <v>3</v>
      </c>
      <c r="FF20" s="2">
        <f t="shared" si="4"/>
        <v>2</v>
      </c>
      <c r="FG20" s="2">
        <f t="shared" ref="FG20:GL20" si="5">SUM(FG14:FG19)</f>
        <v>1</v>
      </c>
      <c r="FH20" s="2">
        <f t="shared" si="5"/>
        <v>3</v>
      </c>
      <c r="FI20" s="2">
        <f t="shared" si="5"/>
        <v>3</v>
      </c>
      <c r="FJ20" s="2">
        <f t="shared" si="5"/>
        <v>0</v>
      </c>
      <c r="FK20" s="2">
        <f t="shared" si="5"/>
        <v>3</v>
      </c>
      <c r="FL20" s="2">
        <f t="shared" si="5"/>
        <v>3</v>
      </c>
      <c r="FM20" s="2">
        <f t="shared" si="5"/>
        <v>0</v>
      </c>
      <c r="FN20" s="2">
        <f t="shared" si="5"/>
        <v>3</v>
      </c>
      <c r="FO20" s="2">
        <f t="shared" si="5"/>
        <v>3</v>
      </c>
      <c r="FP20" s="2">
        <f t="shared" si="5"/>
        <v>0</v>
      </c>
      <c r="FQ20" s="2">
        <f t="shared" si="5"/>
        <v>3</v>
      </c>
      <c r="FR20" s="2">
        <f t="shared" si="5"/>
        <v>3</v>
      </c>
      <c r="FS20" s="2">
        <f t="shared" si="5"/>
        <v>0</v>
      </c>
      <c r="FT20" s="2">
        <f t="shared" si="5"/>
        <v>3</v>
      </c>
      <c r="FU20" s="2">
        <f t="shared" si="5"/>
        <v>3</v>
      </c>
      <c r="FV20" s="2">
        <f t="shared" si="5"/>
        <v>0</v>
      </c>
      <c r="FW20" s="2">
        <f t="shared" si="5"/>
        <v>3</v>
      </c>
      <c r="FX20" s="2">
        <f t="shared" si="5"/>
        <v>3</v>
      </c>
      <c r="FY20" s="2">
        <f t="shared" si="5"/>
        <v>3</v>
      </c>
      <c r="FZ20" s="2">
        <f t="shared" si="5"/>
        <v>0</v>
      </c>
      <c r="GA20" s="2">
        <f t="shared" si="5"/>
        <v>3</v>
      </c>
      <c r="GB20" s="2">
        <f t="shared" si="5"/>
        <v>0</v>
      </c>
      <c r="GC20" s="2">
        <f t="shared" si="5"/>
        <v>3</v>
      </c>
      <c r="GD20" s="2">
        <f t="shared" si="5"/>
        <v>3</v>
      </c>
      <c r="GE20" s="2">
        <f t="shared" si="5"/>
        <v>0</v>
      </c>
      <c r="GF20" s="2">
        <f t="shared" si="5"/>
        <v>3</v>
      </c>
      <c r="GG20" s="2">
        <f t="shared" si="5"/>
        <v>3</v>
      </c>
      <c r="GH20" s="2">
        <f t="shared" si="5"/>
        <v>0</v>
      </c>
      <c r="GI20" s="2">
        <f t="shared" si="5"/>
        <v>3</v>
      </c>
      <c r="GJ20" s="2">
        <f t="shared" si="5"/>
        <v>2</v>
      </c>
      <c r="GK20" s="2">
        <f t="shared" si="5"/>
        <v>1</v>
      </c>
      <c r="GL20" s="2">
        <f t="shared" si="5"/>
        <v>3</v>
      </c>
      <c r="GM20" s="2">
        <f t="shared" ref="GM20:GR20" si="6">SUM(GM14:GM19)</f>
        <v>3</v>
      </c>
      <c r="GN20" s="2">
        <f t="shared" si="6"/>
        <v>0</v>
      </c>
      <c r="GO20" s="2">
        <f t="shared" si="6"/>
        <v>3</v>
      </c>
      <c r="GP20" s="2">
        <f t="shared" si="6"/>
        <v>2</v>
      </c>
      <c r="GQ20" s="2">
        <f t="shared" si="6"/>
        <v>1</v>
      </c>
      <c r="GR20" s="2">
        <f t="shared" si="6"/>
        <v>3</v>
      </c>
    </row>
    <row r="21" spans="1:200" ht="37.5" customHeight="1">
      <c r="A21" s="180" t="s">
        <v>464</v>
      </c>
      <c r="B21" s="181"/>
      <c r="C21" s="9">
        <f>C20/6%</f>
        <v>50</v>
      </c>
      <c r="D21" s="9">
        <f t="shared" ref="D21:BO21" si="7">D20/6%</f>
        <v>50</v>
      </c>
      <c r="E21" s="9">
        <f t="shared" si="7"/>
        <v>0</v>
      </c>
      <c r="F21" s="9">
        <f t="shared" si="7"/>
        <v>50</v>
      </c>
      <c r="G21" s="9">
        <f t="shared" si="7"/>
        <v>50</v>
      </c>
      <c r="H21" s="9">
        <f t="shared" si="7"/>
        <v>0</v>
      </c>
      <c r="I21" s="9">
        <f t="shared" si="7"/>
        <v>50</v>
      </c>
      <c r="J21" s="9">
        <f t="shared" si="7"/>
        <v>50</v>
      </c>
      <c r="K21" s="9">
        <f t="shared" si="7"/>
        <v>0</v>
      </c>
      <c r="L21" s="9">
        <f t="shared" si="7"/>
        <v>50</v>
      </c>
      <c r="M21" s="9">
        <f t="shared" si="7"/>
        <v>50</v>
      </c>
      <c r="N21" s="9">
        <f t="shared" si="7"/>
        <v>0</v>
      </c>
      <c r="O21" s="9">
        <f t="shared" si="7"/>
        <v>50</v>
      </c>
      <c r="P21" s="9">
        <f t="shared" si="7"/>
        <v>50</v>
      </c>
      <c r="Q21" s="9">
        <f t="shared" si="7"/>
        <v>0</v>
      </c>
      <c r="R21" s="9">
        <f t="shared" si="7"/>
        <v>50</v>
      </c>
      <c r="S21" s="9">
        <f t="shared" si="7"/>
        <v>50</v>
      </c>
      <c r="T21" s="9">
        <f t="shared" si="7"/>
        <v>0</v>
      </c>
      <c r="U21" s="9">
        <f t="shared" si="7"/>
        <v>16.666666666666668</v>
      </c>
      <c r="V21" s="9">
        <f t="shared" si="7"/>
        <v>33.333333333333336</v>
      </c>
      <c r="W21" s="9">
        <f t="shared" si="7"/>
        <v>50</v>
      </c>
      <c r="X21" s="9">
        <f t="shared" si="7"/>
        <v>16.666666666666668</v>
      </c>
      <c r="Y21" s="9">
        <f t="shared" si="7"/>
        <v>33.333333333333336</v>
      </c>
      <c r="Z21" s="9">
        <f t="shared" si="7"/>
        <v>50</v>
      </c>
      <c r="AA21" s="9">
        <f t="shared" si="7"/>
        <v>16.666666666666668</v>
      </c>
      <c r="AB21" s="9">
        <f t="shared" si="7"/>
        <v>33.333333333333336</v>
      </c>
      <c r="AC21" s="9">
        <f t="shared" si="7"/>
        <v>50</v>
      </c>
      <c r="AD21" s="9">
        <f t="shared" si="7"/>
        <v>16.666666666666668</v>
      </c>
      <c r="AE21" s="9">
        <f t="shared" si="7"/>
        <v>33.333333333333336</v>
      </c>
      <c r="AF21" s="9">
        <f t="shared" si="7"/>
        <v>50</v>
      </c>
      <c r="AG21" s="9">
        <f t="shared" si="7"/>
        <v>16.666666666666668</v>
      </c>
      <c r="AH21" s="9">
        <f t="shared" si="7"/>
        <v>33.333333333333336</v>
      </c>
      <c r="AI21" s="9">
        <f t="shared" si="7"/>
        <v>50</v>
      </c>
      <c r="AJ21" s="9">
        <f t="shared" si="7"/>
        <v>16.666666666666668</v>
      </c>
      <c r="AK21" s="9">
        <f t="shared" si="7"/>
        <v>33.333333333333336</v>
      </c>
      <c r="AL21" s="9">
        <f t="shared" si="7"/>
        <v>50</v>
      </c>
      <c r="AM21" s="9">
        <f t="shared" si="7"/>
        <v>16.666666666666668</v>
      </c>
      <c r="AN21" s="9">
        <f t="shared" si="7"/>
        <v>33.333333333333336</v>
      </c>
      <c r="AO21" s="9">
        <f t="shared" si="7"/>
        <v>50</v>
      </c>
      <c r="AP21" s="9">
        <f t="shared" si="7"/>
        <v>16.666666666666668</v>
      </c>
      <c r="AQ21" s="9">
        <f t="shared" si="7"/>
        <v>33.333333333333336</v>
      </c>
      <c r="AR21" s="9">
        <f t="shared" si="7"/>
        <v>50</v>
      </c>
      <c r="AS21" s="9">
        <f t="shared" si="7"/>
        <v>16.666666666666668</v>
      </c>
      <c r="AT21" s="9">
        <f t="shared" si="7"/>
        <v>33.333333333333336</v>
      </c>
      <c r="AU21" s="9">
        <f t="shared" si="7"/>
        <v>50</v>
      </c>
      <c r="AV21" s="9">
        <f t="shared" si="7"/>
        <v>16.666666666666668</v>
      </c>
      <c r="AW21" s="9">
        <f t="shared" si="7"/>
        <v>33.333333333333336</v>
      </c>
      <c r="AX21" s="9">
        <f t="shared" si="7"/>
        <v>50</v>
      </c>
      <c r="AY21" s="9">
        <f t="shared" si="7"/>
        <v>16.666666666666668</v>
      </c>
      <c r="AZ21" s="9">
        <f t="shared" si="7"/>
        <v>33.333333333333336</v>
      </c>
      <c r="BA21" s="9">
        <f t="shared" si="7"/>
        <v>50</v>
      </c>
      <c r="BB21" s="9">
        <f t="shared" si="7"/>
        <v>16.666666666666668</v>
      </c>
      <c r="BC21" s="9">
        <f t="shared" si="7"/>
        <v>33.333333333333336</v>
      </c>
      <c r="BD21" s="9">
        <f t="shared" si="7"/>
        <v>50</v>
      </c>
      <c r="BE21" s="9">
        <f t="shared" si="7"/>
        <v>33.333333333333336</v>
      </c>
      <c r="BF21" s="9">
        <f t="shared" si="7"/>
        <v>16.666666666666668</v>
      </c>
      <c r="BG21" s="9">
        <f t="shared" si="7"/>
        <v>50</v>
      </c>
      <c r="BH21" s="9">
        <f t="shared" si="7"/>
        <v>33.333333333333336</v>
      </c>
      <c r="BI21" s="9">
        <f t="shared" si="7"/>
        <v>16.666666666666668</v>
      </c>
      <c r="BJ21" s="9">
        <f t="shared" si="7"/>
        <v>50</v>
      </c>
      <c r="BK21" s="9">
        <f t="shared" si="7"/>
        <v>33.333333333333336</v>
      </c>
      <c r="BL21" s="9">
        <f t="shared" si="7"/>
        <v>16.666666666666668</v>
      </c>
      <c r="BM21" s="9">
        <f t="shared" si="7"/>
        <v>50</v>
      </c>
      <c r="BN21" s="9">
        <f t="shared" si="7"/>
        <v>33.333333333333336</v>
      </c>
      <c r="BO21" s="9">
        <f t="shared" si="7"/>
        <v>16.666666666666668</v>
      </c>
      <c r="BP21" s="9">
        <f t="shared" ref="BP21:EA21" si="8">BP20/6%</f>
        <v>50</v>
      </c>
      <c r="BQ21" s="9">
        <f t="shared" si="8"/>
        <v>33.333333333333336</v>
      </c>
      <c r="BR21" s="9">
        <f t="shared" si="8"/>
        <v>16.666666666666668</v>
      </c>
      <c r="BS21" s="9">
        <f t="shared" si="8"/>
        <v>50</v>
      </c>
      <c r="BT21" s="9">
        <f t="shared" si="8"/>
        <v>33.333333333333336</v>
      </c>
      <c r="BU21" s="9">
        <f t="shared" si="8"/>
        <v>16.666666666666668</v>
      </c>
      <c r="BV21" s="9">
        <f t="shared" si="8"/>
        <v>50</v>
      </c>
      <c r="BW21" s="9">
        <f t="shared" si="8"/>
        <v>33.333333333333336</v>
      </c>
      <c r="BX21" s="9">
        <f t="shared" si="8"/>
        <v>16.666666666666668</v>
      </c>
      <c r="BY21" s="9">
        <f t="shared" si="8"/>
        <v>50</v>
      </c>
      <c r="BZ21" s="9">
        <f t="shared" si="8"/>
        <v>33.333333333333336</v>
      </c>
      <c r="CA21" s="9">
        <f t="shared" si="8"/>
        <v>16.666666666666668</v>
      </c>
      <c r="CB21" s="9">
        <f t="shared" si="8"/>
        <v>50</v>
      </c>
      <c r="CC21" s="9">
        <f t="shared" si="8"/>
        <v>33.333333333333336</v>
      </c>
      <c r="CD21" s="9">
        <f t="shared" si="8"/>
        <v>16.666666666666668</v>
      </c>
      <c r="CE21" s="9">
        <f t="shared" si="8"/>
        <v>50</v>
      </c>
      <c r="CF21" s="9">
        <f t="shared" si="8"/>
        <v>33.333333333333336</v>
      </c>
      <c r="CG21" s="9">
        <f t="shared" si="8"/>
        <v>16.666666666666668</v>
      </c>
      <c r="CH21" s="9">
        <f t="shared" si="8"/>
        <v>50</v>
      </c>
      <c r="CI21" s="9">
        <f t="shared" si="8"/>
        <v>33.333333333333336</v>
      </c>
      <c r="CJ21" s="9">
        <f t="shared" si="8"/>
        <v>16.666666666666668</v>
      </c>
      <c r="CK21" s="9">
        <f t="shared" si="8"/>
        <v>50</v>
      </c>
      <c r="CL21" s="9">
        <f t="shared" si="8"/>
        <v>33.333333333333336</v>
      </c>
      <c r="CM21" s="9">
        <f t="shared" si="8"/>
        <v>16.666666666666668</v>
      </c>
      <c r="CN21" s="9">
        <f t="shared" si="8"/>
        <v>50</v>
      </c>
      <c r="CO21" s="9">
        <f t="shared" si="8"/>
        <v>33.333333333333336</v>
      </c>
      <c r="CP21" s="9">
        <f t="shared" si="8"/>
        <v>16.666666666666668</v>
      </c>
      <c r="CQ21" s="9">
        <f t="shared" si="8"/>
        <v>50</v>
      </c>
      <c r="CR21" s="9">
        <f t="shared" si="8"/>
        <v>50</v>
      </c>
      <c r="CS21" s="9">
        <f t="shared" si="8"/>
        <v>0</v>
      </c>
      <c r="CT21" s="9">
        <f t="shared" si="8"/>
        <v>50</v>
      </c>
      <c r="CU21" s="9">
        <f t="shared" si="8"/>
        <v>33.333333333333336</v>
      </c>
      <c r="CV21" s="9">
        <f t="shared" si="8"/>
        <v>16.666666666666668</v>
      </c>
      <c r="CW21" s="9">
        <f t="shared" si="8"/>
        <v>50</v>
      </c>
      <c r="CX21" s="9">
        <f t="shared" si="8"/>
        <v>33.333333333333336</v>
      </c>
      <c r="CY21" s="9">
        <f t="shared" si="8"/>
        <v>16.666666666666668</v>
      </c>
      <c r="CZ21" s="9">
        <f t="shared" si="8"/>
        <v>50</v>
      </c>
      <c r="DA21" s="9">
        <f t="shared" si="8"/>
        <v>33.333333333333336</v>
      </c>
      <c r="DB21" s="9">
        <f t="shared" si="8"/>
        <v>66.666666666666671</v>
      </c>
      <c r="DC21" s="9">
        <f t="shared" si="8"/>
        <v>0</v>
      </c>
      <c r="DD21" s="9">
        <f t="shared" si="8"/>
        <v>33.333333333333336</v>
      </c>
      <c r="DE21" s="9">
        <f t="shared" si="8"/>
        <v>16.666666666666668</v>
      </c>
      <c r="DF21" s="9">
        <f t="shared" si="8"/>
        <v>50</v>
      </c>
      <c r="DG21" s="9">
        <f t="shared" si="8"/>
        <v>33.333333333333336</v>
      </c>
      <c r="DH21" s="9">
        <f t="shared" si="8"/>
        <v>16.666666666666668</v>
      </c>
      <c r="DI21" s="9">
        <f t="shared" si="8"/>
        <v>50</v>
      </c>
      <c r="DJ21" s="9">
        <f t="shared" si="8"/>
        <v>33.333333333333336</v>
      </c>
      <c r="DK21" s="9">
        <f t="shared" si="8"/>
        <v>66.666666666666671</v>
      </c>
      <c r="DL21" s="9">
        <f t="shared" si="8"/>
        <v>0</v>
      </c>
      <c r="DM21" s="9">
        <f t="shared" si="8"/>
        <v>33.333333333333336</v>
      </c>
      <c r="DN21" s="9">
        <f t="shared" si="8"/>
        <v>66.666666666666671</v>
      </c>
      <c r="DO21" s="9">
        <f t="shared" si="8"/>
        <v>0</v>
      </c>
      <c r="DP21" s="9">
        <f t="shared" si="8"/>
        <v>33.333333333333336</v>
      </c>
      <c r="DQ21" s="9">
        <f t="shared" si="8"/>
        <v>16.666666666666668</v>
      </c>
      <c r="DR21" s="9">
        <f t="shared" si="8"/>
        <v>50</v>
      </c>
      <c r="DS21" s="9">
        <f t="shared" si="8"/>
        <v>33.333333333333336</v>
      </c>
      <c r="DT21" s="9">
        <f t="shared" si="8"/>
        <v>16.666666666666668</v>
      </c>
      <c r="DU21" s="9">
        <f t="shared" si="8"/>
        <v>50</v>
      </c>
      <c r="DV21" s="9">
        <f t="shared" si="8"/>
        <v>33.333333333333336</v>
      </c>
      <c r="DW21" s="9">
        <f t="shared" si="8"/>
        <v>16.666666666666668</v>
      </c>
      <c r="DX21" s="9">
        <f t="shared" si="8"/>
        <v>50</v>
      </c>
      <c r="DY21" s="9">
        <f t="shared" si="8"/>
        <v>50</v>
      </c>
      <c r="DZ21" s="9">
        <f t="shared" si="8"/>
        <v>0</v>
      </c>
      <c r="EA21" s="9">
        <f t="shared" si="8"/>
        <v>50</v>
      </c>
      <c r="EB21" s="9">
        <f t="shared" ref="EB21:GM21" si="9">EB20/6%</f>
        <v>16.666666666666668</v>
      </c>
      <c r="EC21" s="9">
        <f t="shared" si="9"/>
        <v>33.333333333333336</v>
      </c>
      <c r="ED21" s="9">
        <f t="shared" si="9"/>
        <v>50</v>
      </c>
      <c r="EE21" s="9">
        <f t="shared" si="9"/>
        <v>16.666666666666668</v>
      </c>
      <c r="EF21" s="9">
        <f t="shared" si="9"/>
        <v>83.333333333333343</v>
      </c>
      <c r="EG21" s="9">
        <f t="shared" si="9"/>
        <v>0</v>
      </c>
      <c r="EH21" s="9">
        <f t="shared" si="9"/>
        <v>16.666666666666668</v>
      </c>
      <c r="EI21" s="9">
        <f t="shared" si="9"/>
        <v>50</v>
      </c>
      <c r="EJ21" s="9">
        <f t="shared" si="9"/>
        <v>33.333333333333336</v>
      </c>
      <c r="EK21" s="9">
        <f t="shared" si="9"/>
        <v>50</v>
      </c>
      <c r="EL21" s="9">
        <f t="shared" si="9"/>
        <v>0</v>
      </c>
      <c r="EM21" s="9">
        <f t="shared" si="9"/>
        <v>50</v>
      </c>
      <c r="EN21" s="9">
        <f t="shared" si="9"/>
        <v>16.666666666666668</v>
      </c>
      <c r="EO21" s="9">
        <f t="shared" si="9"/>
        <v>33.333333333333336</v>
      </c>
      <c r="EP21" s="9">
        <f t="shared" si="9"/>
        <v>50</v>
      </c>
      <c r="EQ21" s="9">
        <f t="shared" si="9"/>
        <v>33.333333333333336</v>
      </c>
      <c r="ER21" s="9">
        <f t="shared" si="9"/>
        <v>16.666666666666668</v>
      </c>
      <c r="ES21" s="9">
        <f t="shared" si="9"/>
        <v>50</v>
      </c>
      <c r="ET21" s="9">
        <f t="shared" si="9"/>
        <v>33.333333333333336</v>
      </c>
      <c r="EU21" s="9">
        <f t="shared" si="9"/>
        <v>16.666666666666668</v>
      </c>
      <c r="EV21" s="9">
        <f t="shared" si="9"/>
        <v>50</v>
      </c>
      <c r="EW21" s="9">
        <f t="shared" si="9"/>
        <v>33.333333333333336</v>
      </c>
      <c r="EX21" s="9">
        <f t="shared" si="9"/>
        <v>16.666666666666668</v>
      </c>
      <c r="EY21" s="9">
        <f t="shared" si="9"/>
        <v>50</v>
      </c>
      <c r="EZ21" s="9">
        <f t="shared" si="9"/>
        <v>33.333333333333336</v>
      </c>
      <c r="FA21" s="9">
        <f t="shared" si="9"/>
        <v>50</v>
      </c>
      <c r="FB21" s="9">
        <f t="shared" si="9"/>
        <v>16.666666666666668</v>
      </c>
      <c r="FC21" s="9">
        <f t="shared" si="9"/>
        <v>33.333333333333336</v>
      </c>
      <c r="FD21" s="9">
        <f t="shared" si="9"/>
        <v>16.666666666666668</v>
      </c>
      <c r="FE21" s="9">
        <f t="shared" si="9"/>
        <v>50</v>
      </c>
      <c r="FF21" s="9">
        <f t="shared" si="9"/>
        <v>33.333333333333336</v>
      </c>
      <c r="FG21" s="9">
        <f t="shared" si="9"/>
        <v>16.666666666666668</v>
      </c>
      <c r="FH21" s="9">
        <f t="shared" si="9"/>
        <v>50</v>
      </c>
      <c r="FI21" s="9">
        <f t="shared" si="9"/>
        <v>50</v>
      </c>
      <c r="FJ21" s="9">
        <f t="shared" si="9"/>
        <v>0</v>
      </c>
      <c r="FK21" s="9">
        <f t="shared" si="9"/>
        <v>50</v>
      </c>
      <c r="FL21" s="9">
        <f t="shared" si="9"/>
        <v>50</v>
      </c>
      <c r="FM21" s="9">
        <f t="shared" si="9"/>
        <v>0</v>
      </c>
      <c r="FN21" s="9">
        <f t="shared" si="9"/>
        <v>50</v>
      </c>
      <c r="FO21" s="9">
        <f t="shared" si="9"/>
        <v>50</v>
      </c>
      <c r="FP21" s="9">
        <f t="shared" si="9"/>
        <v>0</v>
      </c>
      <c r="FQ21" s="9">
        <f t="shared" si="9"/>
        <v>50</v>
      </c>
      <c r="FR21" s="9">
        <f t="shared" si="9"/>
        <v>50</v>
      </c>
      <c r="FS21" s="9">
        <f t="shared" si="9"/>
        <v>0</v>
      </c>
      <c r="FT21" s="9">
        <f t="shared" si="9"/>
        <v>50</v>
      </c>
      <c r="FU21" s="9">
        <f t="shared" si="9"/>
        <v>50</v>
      </c>
      <c r="FV21" s="9">
        <f t="shared" si="9"/>
        <v>0</v>
      </c>
      <c r="FW21" s="9">
        <f t="shared" si="9"/>
        <v>50</v>
      </c>
      <c r="FX21" s="9">
        <f t="shared" si="9"/>
        <v>50</v>
      </c>
      <c r="FY21" s="9">
        <f t="shared" si="9"/>
        <v>50</v>
      </c>
      <c r="FZ21" s="9">
        <f t="shared" si="9"/>
        <v>0</v>
      </c>
      <c r="GA21" s="9">
        <f t="shared" si="9"/>
        <v>50</v>
      </c>
      <c r="GB21" s="9">
        <f t="shared" si="9"/>
        <v>0</v>
      </c>
      <c r="GC21" s="9">
        <f t="shared" si="9"/>
        <v>50</v>
      </c>
      <c r="GD21" s="9">
        <f t="shared" si="9"/>
        <v>50</v>
      </c>
      <c r="GE21" s="9">
        <f t="shared" si="9"/>
        <v>0</v>
      </c>
      <c r="GF21" s="9">
        <f t="shared" si="9"/>
        <v>50</v>
      </c>
      <c r="GG21" s="9">
        <f t="shared" si="9"/>
        <v>50</v>
      </c>
      <c r="GH21" s="9">
        <f t="shared" si="9"/>
        <v>0</v>
      </c>
      <c r="GI21" s="9">
        <f t="shared" si="9"/>
        <v>50</v>
      </c>
      <c r="GJ21" s="9">
        <f t="shared" si="9"/>
        <v>33.333333333333336</v>
      </c>
      <c r="GK21" s="9">
        <f t="shared" si="9"/>
        <v>16.666666666666668</v>
      </c>
      <c r="GL21" s="9">
        <f t="shared" si="9"/>
        <v>50</v>
      </c>
      <c r="GM21" s="9">
        <f t="shared" si="9"/>
        <v>50</v>
      </c>
      <c r="GN21" s="9">
        <f t="shared" ref="GN21:GR21" si="10">GN20/6%</f>
        <v>0</v>
      </c>
      <c r="GO21" s="9">
        <f t="shared" si="10"/>
        <v>50</v>
      </c>
      <c r="GP21" s="9">
        <f t="shared" si="10"/>
        <v>33.333333333333336</v>
      </c>
      <c r="GQ21" s="9">
        <f t="shared" si="10"/>
        <v>16.666666666666668</v>
      </c>
      <c r="GR21" s="9">
        <f t="shared" si="10"/>
        <v>50</v>
      </c>
    </row>
    <row r="23" spans="1:200">
      <c r="B23" s="144" t="s">
        <v>827</v>
      </c>
      <c r="C23" s="144"/>
      <c r="D23" s="144"/>
      <c r="E23" s="144"/>
      <c r="F23" s="31"/>
      <c r="G23" s="31"/>
      <c r="H23" s="31"/>
      <c r="I23" s="31"/>
      <c r="J23" s="31"/>
      <c r="K23" s="31"/>
      <c r="L23" s="31"/>
      <c r="M23" s="31"/>
      <c r="N23" s="125"/>
      <c r="O23" s="125"/>
      <c r="P23" s="125"/>
      <c r="Q23" s="125"/>
      <c r="R23" s="125"/>
      <c r="S23" s="42"/>
      <c r="T23" s="105" t="s">
        <v>837</v>
      </c>
      <c r="U23" s="105"/>
      <c r="V23" s="104"/>
      <c r="W23" s="104"/>
      <c r="X23" s="104"/>
      <c r="Y23" s="104"/>
      <c r="Z23" s="104"/>
      <c r="AA23" s="104"/>
      <c r="AB23" s="104"/>
      <c r="AC23" s="104"/>
      <c r="AD23" s="104"/>
      <c r="AE23" s="104"/>
    </row>
    <row r="24" spans="1:200">
      <c r="B24" s="32" t="s">
        <v>445</v>
      </c>
      <c r="C24" s="32" t="s">
        <v>458</v>
      </c>
      <c r="D24" s="27">
        <f t="shared" ref="D24:D26" si="11">E24/100*6</f>
        <v>3</v>
      </c>
      <c r="E24" s="33">
        <f>(C21+F21+I21+L21+O21+R21)/6</f>
        <v>50</v>
      </c>
      <c r="F24" s="31"/>
      <c r="G24" s="31"/>
      <c r="H24" s="31"/>
      <c r="I24" s="31"/>
      <c r="J24" s="31"/>
      <c r="K24" s="31"/>
      <c r="L24" s="31"/>
      <c r="M24" s="31"/>
      <c r="N24" s="133"/>
      <c r="O24" s="218"/>
      <c r="P24" s="107">
        <f>SUM(E24:O24)</f>
        <v>50</v>
      </c>
      <c r="Q24" s="107"/>
      <c r="R24" s="107"/>
      <c r="S24" s="108"/>
      <c r="T24" s="106">
        <f t="shared" ref="T24:T44" si="12">SUM(P24:S24)/100*6</f>
        <v>3</v>
      </c>
      <c r="U24" s="104"/>
      <c r="V24" s="104"/>
      <c r="W24" s="109" t="s">
        <v>445</v>
      </c>
      <c r="X24" s="109" t="s">
        <v>458</v>
      </c>
      <c r="Y24" s="110">
        <v>50</v>
      </c>
      <c r="Z24" s="104"/>
      <c r="AA24" s="104"/>
      <c r="AB24" s="104"/>
      <c r="AC24" s="111"/>
      <c r="AD24" s="104"/>
      <c r="AE24" s="104"/>
    </row>
    <row r="25" spans="1:200">
      <c r="B25" s="32" t="s">
        <v>446</v>
      </c>
      <c r="C25" s="32" t="s">
        <v>458</v>
      </c>
      <c r="D25" s="27">
        <f t="shared" si="11"/>
        <v>3</v>
      </c>
      <c r="E25" s="33">
        <f>(D21+G21+J21+M21+P21+S21)/6</f>
        <v>50</v>
      </c>
      <c r="F25" s="31"/>
      <c r="G25" s="31"/>
      <c r="H25" s="31"/>
      <c r="I25" s="31"/>
      <c r="J25" s="31"/>
      <c r="K25" s="31"/>
      <c r="L25" s="31"/>
      <c r="M25" s="31"/>
      <c r="N25" s="133"/>
      <c r="O25" s="218"/>
      <c r="P25" s="107"/>
      <c r="Q25" s="107">
        <f>SUM(E25:P25)</f>
        <v>50</v>
      </c>
      <c r="R25" s="107"/>
      <c r="S25" s="108"/>
      <c r="T25" s="106">
        <f t="shared" si="12"/>
        <v>3</v>
      </c>
      <c r="U25" s="104"/>
      <c r="V25" s="104"/>
      <c r="W25" s="109" t="s">
        <v>446</v>
      </c>
      <c r="X25" s="109" t="s">
        <v>458</v>
      </c>
      <c r="Y25" s="110">
        <v>50</v>
      </c>
      <c r="Z25" s="104"/>
      <c r="AA25" s="104"/>
      <c r="AB25" s="104"/>
      <c r="AC25" s="111"/>
      <c r="AD25" s="104"/>
      <c r="AE25" s="104"/>
    </row>
    <row r="26" spans="1:200">
      <c r="B26" s="32" t="s">
        <v>447</v>
      </c>
      <c r="C26" s="32" t="s">
        <v>458</v>
      </c>
      <c r="D26" s="27">
        <f t="shared" si="11"/>
        <v>0</v>
      </c>
      <c r="E26" s="33">
        <f>(E21+H21+K21+N21+Q21+T21)/6</f>
        <v>0</v>
      </c>
      <c r="F26" s="31"/>
      <c r="G26" s="31"/>
      <c r="H26" s="31"/>
      <c r="I26" s="31"/>
      <c r="J26" s="31"/>
      <c r="K26" s="31"/>
      <c r="L26" s="31"/>
      <c r="M26" s="31"/>
      <c r="N26" s="133"/>
      <c r="O26" s="218"/>
      <c r="P26" s="107"/>
      <c r="Q26" s="107"/>
      <c r="R26" s="107">
        <f>SUM(E26:Q26)</f>
        <v>0</v>
      </c>
      <c r="S26" s="108"/>
      <c r="T26" s="106">
        <f t="shared" si="12"/>
        <v>0</v>
      </c>
      <c r="U26" s="104"/>
      <c r="V26" s="104"/>
      <c r="W26" s="109" t="s">
        <v>447</v>
      </c>
      <c r="X26" s="109" t="s">
        <v>458</v>
      </c>
      <c r="Y26" s="110">
        <v>0</v>
      </c>
      <c r="Z26" s="104"/>
      <c r="AA26" s="104"/>
      <c r="AB26" s="104"/>
      <c r="AC26" s="111"/>
      <c r="AD26" s="104"/>
      <c r="AE26" s="104"/>
    </row>
    <row r="27" spans="1:200">
      <c r="B27" s="34"/>
      <c r="C27" s="34"/>
      <c r="D27" s="35">
        <f>SUM(D24:D26)</f>
        <v>6</v>
      </c>
      <c r="E27" s="35">
        <f>SUM(E24:E26)</f>
        <v>100</v>
      </c>
      <c r="F27" s="31"/>
      <c r="G27" s="31"/>
      <c r="H27" s="31"/>
      <c r="I27" s="31"/>
      <c r="J27" s="31"/>
      <c r="K27" s="31"/>
      <c r="L27" s="31"/>
      <c r="M27" s="31"/>
      <c r="N27" s="133"/>
      <c r="O27" s="218"/>
      <c r="P27" s="107"/>
      <c r="Q27" s="107"/>
      <c r="R27" s="107"/>
      <c r="S27" s="108"/>
      <c r="T27" s="106"/>
      <c r="U27" s="104"/>
      <c r="V27" s="104"/>
      <c r="W27" s="109"/>
      <c r="X27" s="109"/>
      <c r="Y27" s="110"/>
      <c r="Z27" s="104"/>
      <c r="AA27" s="104"/>
      <c r="AB27" s="104"/>
      <c r="AC27" s="111"/>
      <c r="AD27" s="104"/>
      <c r="AE27" s="104"/>
    </row>
    <row r="28" spans="1:200" ht="30" customHeight="1">
      <c r="B28" s="32"/>
      <c r="C28" s="32"/>
      <c r="D28" s="206" t="s">
        <v>190</v>
      </c>
      <c r="E28" s="206"/>
      <c r="F28" s="207" t="s">
        <v>191</v>
      </c>
      <c r="G28" s="207"/>
      <c r="H28" s="207" t="s">
        <v>245</v>
      </c>
      <c r="I28" s="207"/>
      <c r="J28" s="31"/>
      <c r="K28" s="31"/>
      <c r="L28" s="31"/>
      <c r="M28" s="31"/>
      <c r="N28" s="133"/>
      <c r="O28" s="104"/>
      <c r="P28" s="111"/>
      <c r="Q28" s="111"/>
      <c r="R28" s="111"/>
      <c r="S28" s="111"/>
      <c r="T28" s="106"/>
      <c r="U28" s="104"/>
      <c r="V28" s="104"/>
      <c r="W28" s="109"/>
      <c r="X28" s="109"/>
      <c r="Y28" s="103"/>
      <c r="Z28" s="104"/>
      <c r="AA28" s="104"/>
      <c r="AB28" s="104"/>
      <c r="AC28" s="111"/>
      <c r="AD28" s="104"/>
      <c r="AE28" s="104"/>
    </row>
    <row r="29" spans="1:200">
      <c r="B29" s="32" t="s">
        <v>445</v>
      </c>
      <c r="C29" s="32" t="s">
        <v>459</v>
      </c>
      <c r="D29" s="142">
        <f t="shared" ref="D29:D31" si="13">E29/100*6</f>
        <v>1</v>
      </c>
      <c r="E29" s="33">
        <f>(U21+X21+AA21+AD21+AG21+AJ21)/6</f>
        <v>16.666666666666668</v>
      </c>
      <c r="F29" s="142">
        <f t="shared" ref="F29:F31" si="14">G29/100*6</f>
        <v>1</v>
      </c>
      <c r="G29" s="33">
        <f>(AM21+AP21+AS21+AV21+AY21+BB21)/6</f>
        <v>16.666666666666668</v>
      </c>
      <c r="H29" s="142">
        <f t="shared" ref="H29:H31" si="15">I29/100*6</f>
        <v>2</v>
      </c>
      <c r="I29" s="33">
        <f>(BE21+BH21+BK21+BN21+BQ21+BT21)/6</f>
        <v>33.333333333333336</v>
      </c>
      <c r="J29" s="36"/>
      <c r="K29" s="36"/>
      <c r="L29" s="36"/>
      <c r="M29" s="36"/>
      <c r="N29" s="133"/>
      <c r="O29" s="106"/>
      <c r="P29" s="112">
        <v>22</v>
      </c>
      <c r="Q29" s="111"/>
      <c r="R29" s="111"/>
      <c r="S29" s="112"/>
      <c r="T29" s="106">
        <f t="shared" si="12"/>
        <v>1.32</v>
      </c>
      <c r="U29" s="104"/>
      <c r="V29" s="104"/>
      <c r="W29" s="109" t="s">
        <v>445</v>
      </c>
      <c r="X29" s="109" t="s">
        <v>459</v>
      </c>
      <c r="Y29" s="113">
        <v>22</v>
      </c>
      <c r="Z29" s="104"/>
      <c r="AA29" s="104"/>
      <c r="AB29" s="104"/>
      <c r="AC29" s="111"/>
      <c r="AD29" s="104"/>
      <c r="AE29" s="104"/>
    </row>
    <row r="30" spans="1:200">
      <c r="B30" s="32" t="s">
        <v>446</v>
      </c>
      <c r="C30" s="32" t="s">
        <v>459</v>
      </c>
      <c r="D30" s="142">
        <f t="shared" si="13"/>
        <v>2</v>
      </c>
      <c r="E30" s="33">
        <f>(V21+Y21+AB21+AE21+AH21+AK21)/6</f>
        <v>33.333333333333336</v>
      </c>
      <c r="F30" s="142">
        <f t="shared" si="14"/>
        <v>2</v>
      </c>
      <c r="G30" s="33">
        <f>(AN21+AQ21+AT21+AW21+AZ21+BC21)/6</f>
        <v>33.333333333333336</v>
      </c>
      <c r="H30" s="142">
        <f t="shared" si="15"/>
        <v>1</v>
      </c>
      <c r="I30" s="33">
        <f>(BF21+BI21+BL21+BO21+BR21+BU21)/6</f>
        <v>16.666666666666668</v>
      </c>
      <c r="J30" s="36"/>
      <c r="K30" s="36"/>
      <c r="L30" s="36"/>
      <c r="M30" s="36"/>
      <c r="N30" s="133"/>
      <c r="O30" s="104"/>
      <c r="P30" s="108"/>
      <c r="Q30" s="112">
        <v>28</v>
      </c>
      <c r="R30" s="111"/>
      <c r="S30" s="108"/>
      <c r="T30" s="106">
        <f t="shared" si="12"/>
        <v>1.6800000000000002</v>
      </c>
      <c r="U30" s="104"/>
      <c r="V30" s="104"/>
      <c r="W30" s="109" t="s">
        <v>446</v>
      </c>
      <c r="X30" s="109" t="s">
        <v>459</v>
      </c>
      <c r="Y30" s="110">
        <v>28</v>
      </c>
      <c r="Z30" s="104"/>
      <c r="AA30" s="104"/>
      <c r="AB30" s="104"/>
      <c r="AC30" s="111"/>
      <c r="AD30" s="104"/>
      <c r="AE30" s="104"/>
    </row>
    <row r="31" spans="1:200">
      <c r="B31" s="32" t="s">
        <v>447</v>
      </c>
      <c r="C31" s="32" t="s">
        <v>459</v>
      </c>
      <c r="D31" s="142">
        <f t="shared" si="13"/>
        <v>3</v>
      </c>
      <c r="E31" s="33">
        <f>(W21+Z21+AC21+AF21+AI21+AL21)/6</f>
        <v>50</v>
      </c>
      <c r="F31" s="142">
        <f t="shared" si="14"/>
        <v>3</v>
      </c>
      <c r="G31" s="33">
        <f>(AO21+AR21+AU21+AX21+BA21+BD21)/6</f>
        <v>50</v>
      </c>
      <c r="H31" s="142">
        <f t="shared" si="15"/>
        <v>3</v>
      </c>
      <c r="I31" s="33">
        <f>(BG21+BJ21+BM21+BP21+BS21+BV21)/6</f>
        <v>50</v>
      </c>
      <c r="J31" s="36"/>
      <c r="K31" s="36"/>
      <c r="L31" s="36"/>
      <c r="M31" s="36"/>
      <c r="N31" s="133"/>
      <c r="O31" s="104"/>
      <c r="P31" s="111"/>
      <c r="Q31" s="108"/>
      <c r="R31" s="111">
        <v>50</v>
      </c>
      <c r="S31" s="112"/>
      <c r="T31" s="106">
        <f t="shared" si="12"/>
        <v>3</v>
      </c>
      <c r="U31" s="104"/>
      <c r="V31" s="104"/>
      <c r="W31" s="109" t="s">
        <v>447</v>
      </c>
      <c r="X31" s="109" t="s">
        <v>459</v>
      </c>
      <c r="Y31" s="110">
        <v>50</v>
      </c>
      <c r="Z31" s="104"/>
      <c r="AA31" s="104"/>
      <c r="AB31" s="104"/>
      <c r="AC31" s="111"/>
      <c r="AD31" s="104"/>
      <c r="AE31" s="104"/>
    </row>
    <row r="32" spans="1:200">
      <c r="B32" s="32"/>
      <c r="C32" s="32"/>
      <c r="D32" s="37">
        <f t="shared" ref="D32:I32" si="16">SUM(D29:D31)</f>
        <v>6</v>
      </c>
      <c r="E32" s="37">
        <f t="shared" si="16"/>
        <v>100</v>
      </c>
      <c r="F32" s="37">
        <f t="shared" si="16"/>
        <v>6</v>
      </c>
      <c r="G32" s="38">
        <f t="shared" si="16"/>
        <v>100</v>
      </c>
      <c r="H32" s="37">
        <f t="shared" si="16"/>
        <v>6</v>
      </c>
      <c r="I32" s="37">
        <f t="shared" si="16"/>
        <v>100</v>
      </c>
      <c r="J32" s="39"/>
      <c r="K32" s="39"/>
      <c r="L32" s="39"/>
      <c r="M32" s="39"/>
      <c r="N32" s="133"/>
      <c r="O32" s="104"/>
      <c r="P32" s="111"/>
      <c r="Q32" s="111"/>
      <c r="R32" s="111"/>
      <c r="S32" s="112"/>
      <c r="T32" s="106"/>
      <c r="U32" s="104"/>
      <c r="V32" s="104"/>
      <c r="W32" s="109"/>
      <c r="X32" s="109"/>
      <c r="Y32" s="103"/>
      <c r="Z32" s="104"/>
      <c r="AA32" s="104"/>
      <c r="AB32" s="104"/>
      <c r="AC32" s="111"/>
      <c r="AD32" s="104"/>
      <c r="AE32" s="104"/>
    </row>
    <row r="33" spans="2:31">
      <c r="B33" s="32" t="s">
        <v>445</v>
      </c>
      <c r="C33" s="32" t="s">
        <v>460</v>
      </c>
      <c r="D33" s="142">
        <f t="shared" ref="D33:D35" si="17">E33/100*6</f>
        <v>2</v>
      </c>
      <c r="E33" s="33">
        <f>(BW21+BZ21+CC21+CF21+CI21+CL21)/6</f>
        <v>33.333333333333336</v>
      </c>
      <c r="F33" s="31"/>
      <c r="G33" s="31"/>
      <c r="H33" s="31"/>
      <c r="I33" s="31"/>
      <c r="J33" s="31"/>
      <c r="K33" s="31"/>
      <c r="L33" s="31"/>
      <c r="M33" s="31"/>
      <c r="N33" s="133"/>
      <c r="O33" s="104"/>
      <c r="P33" s="112">
        <f>SUM(E33:O33)</f>
        <v>33.333333333333336</v>
      </c>
      <c r="Q33" s="111"/>
      <c r="R33" s="111"/>
      <c r="S33" s="111"/>
      <c r="T33" s="106">
        <f t="shared" si="12"/>
        <v>2</v>
      </c>
      <c r="U33" s="106"/>
      <c r="V33" s="104"/>
      <c r="W33" s="109" t="s">
        <v>445</v>
      </c>
      <c r="X33" s="109" t="s">
        <v>460</v>
      </c>
      <c r="Y33" s="114">
        <v>33.299999999999997</v>
      </c>
      <c r="Z33" s="104"/>
      <c r="AA33" s="104"/>
      <c r="AB33" s="104"/>
      <c r="AC33" s="111"/>
      <c r="AD33" s="104"/>
      <c r="AE33" s="104"/>
    </row>
    <row r="34" spans="2:31">
      <c r="B34" s="32" t="s">
        <v>446</v>
      </c>
      <c r="C34" s="32" t="s">
        <v>460</v>
      </c>
      <c r="D34" s="142">
        <f t="shared" si="17"/>
        <v>1</v>
      </c>
      <c r="E34" s="33">
        <f>(BX21+CA21+CD21+CG21+CJ21+CM21)/6</f>
        <v>16.666666666666668</v>
      </c>
      <c r="F34" s="31"/>
      <c r="G34" s="31"/>
      <c r="H34" s="31"/>
      <c r="I34" s="31"/>
      <c r="J34" s="31"/>
      <c r="K34" s="31"/>
      <c r="L34" s="31"/>
      <c r="M34" s="31"/>
      <c r="N34" s="133"/>
      <c r="O34" s="104"/>
      <c r="P34" s="111"/>
      <c r="Q34" s="112">
        <f>SUM(E34:P34)</f>
        <v>16.666666666666668</v>
      </c>
      <c r="R34" s="111"/>
      <c r="S34" s="111"/>
      <c r="T34" s="106">
        <f t="shared" si="12"/>
        <v>1</v>
      </c>
      <c r="U34" s="104"/>
      <c r="V34" s="104"/>
      <c r="W34" s="109" t="s">
        <v>446</v>
      </c>
      <c r="X34" s="109" t="s">
        <v>460</v>
      </c>
      <c r="Y34" s="103">
        <v>16.7</v>
      </c>
      <c r="Z34" s="104"/>
      <c r="AA34" s="104"/>
      <c r="AB34" s="104"/>
      <c r="AC34" s="111"/>
      <c r="AD34" s="104"/>
      <c r="AE34" s="104"/>
    </row>
    <row r="35" spans="2:31">
      <c r="B35" s="32" t="s">
        <v>447</v>
      </c>
      <c r="C35" s="32" t="s">
        <v>460</v>
      </c>
      <c r="D35" s="142">
        <f t="shared" si="17"/>
        <v>3</v>
      </c>
      <c r="E35" s="33">
        <f>(BY21+CB21+CE21+CH21+CK21+CN21)/6</f>
        <v>50</v>
      </c>
      <c r="F35" s="31"/>
      <c r="G35" s="31"/>
      <c r="H35" s="31"/>
      <c r="I35" s="31"/>
      <c r="J35" s="31"/>
      <c r="K35" s="31"/>
      <c r="L35" s="31"/>
      <c r="M35" s="31"/>
      <c r="N35" s="133"/>
      <c r="O35" s="104"/>
      <c r="P35" s="111"/>
      <c r="Q35" s="111"/>
      <c r="R35" s="112">
        <f>SUM(E35:Q35)</f>
        <v>50</v>
      </c>
      <c r="S35" s="111"/>
      <c r="T35" s="106">
        <f t="shared" si="12"/>
        <v>3</v>
      </c>
      <c r="U35" s="104"/>
      <c r="V35" s="104"/>
      <c r="W35" s="109" t="s">
        <v>447</v>
      </c>
      <c r="X35" s="109" t="s">
        <v>460</v>
      </c>
      <c r="Y35" s="103">
        <v>50</v>
      </c>
      <c r="Z35" s="104"/>
      <c r="AA35" s="104"/>
      <c r="AB35" s="104"/>
      <c r="AC35" s="111"/>
      <c r="AD35" s="104"/>
      <c r="AE35" s="104"/>
    </row>
    <row r="36" spans="2:31">
      <c r="B36" s="34"/>
      <c r="C36" s="34"/>
      <c r="D36" s="37">
        <f>SUM(D33:D35)</f>
        <v>6</v>
      </c>
      <c r="E36" s="38">
        <f>SUM(E33:E35)</f>
        <v>100</v>
      </c>
      <c r="F36" s="31"/>
      <c r="G36" s="31"/>
      <c r="H36" s="31"/>
      <c r="I36" s="31"/>
      <c r="J36" s="31"/>
      <c r="K36" s="31"/>
      <c r="L36" s="31"/>
      <c r="M36" s="31"/>
      <c r="N36" s="133"/>
      <c r="O36" s="104"/>
      <c r="P36" s="111"/>
      <c r="Q36" s="111"/>
      <c r="R36" s="111"/>
      <c r="S36" s="111"/>
      <c r="T36" s="106"/>
      <c r="U36" s="104"/>
      <c r="V36" s="104"/>
      <c r="W36" s="109"/>
      <c r="X36" s="109"/>
      <c r="Y36" s="103"/>
      <c r="Z36" s="104"/>
      <c r="AA36" s="104"/>
      <c r="AB36" s="104"/>
      <c r="AC36" s="111"/>
      <c r="AD36" s="104"/>
      <c r="AE36" s="104"/>
    </row>
    <row r="37" spans="2:31">
      <c r="B37" s="32"/>
      <c r="C37" s="32"/>
      <c r="D37" s="210" t="s">
        <v>197</v>
      </c>
      <c r="E37" s="211"/>
      <c r="F37" s="208" t="s">
        <v>192</v>
      </c>
      <c r="G37" s="209"/>
      <c r="H37" s="204" t="s">
        <v>198</v>
      </c>
      <c r="I37" s="205"/>
      <c r="J37" s="204" t="s">
        <v>199</v>
      </c>
      <c r="K37" s="205"/>
      <c r="L37" s="204" t="s">
        <v>14</v>
      </c>
      <c r="M37" s="205"/>
      <c r="N37" s="133"/>
      <c r="O37" s="104"/>
      <c r="P37" s="111"/>
      <c r="Q37" s="111"/>
      <c r="R37" s="111"/>
      <c r="S37" s="111"/>
      <c r="T37" s="106"/>
      <c r="U37" s="104"/>
      <c r="V37" s="104"/>
      <c r="W37" s="109"/>
      <c r="X37" s="109"/>
      <c r="Y37" s="103"/>
      <c r="Z37" s="104"/>
      <c r="AA37" s="104"/>
      <c r="AB37" s="104"/>
      <c r="AC37" s="111"/>
      <c r="AD37" s="104"/>
      <c r="AE37" s="104"/>
    </row>
    <row r="38" spans="2:31">
      <c r="B38" s="32" t="s">
        <v>445</v>
      </c>
      <c r="C38" s="32" t="s">
        <v>461</v>
      </c>
      <c r="D38" s="40">
        <f t="shared" ref="D38" si="18">E38/100*6</f>
        <v>2.1666666666666674</v>
      </c>
      <c r="E38" s="33">
        <f>(CO21+CR21+CU21+CX21+DA21+DD21)/6</f>
        <v>36.111111111111121</v>
      </c>
      <c r="F38" s="142">
        <f t="shared" ref="F38:F40" si="19">G38/100*6</f>
        <v>2</v>
      </c>
      <c r="G38" s="33">
        <f>(DG21+DJ21+DM21+DP21+DS21+DV21)/6</f>
        <v>33.333333333333336</v>
      </c>
      <c r="H38" s="40">
        <f t="shared" ref="H38:J40" si="20">I38/100*6</f>
        <v>1.6666666666666665</v>
      </c>
      <c r="I38" s="33">
        <f>(DY21+EB21+EE21+EH21+EK21+EN21)/6</f>
        <v>27.777777777777775</v>
      </c>
      <c r="J38" s="40">
        <f t="shared" si="20"/>
        <v>2</v>
      </c>
      <c r="K38" s="33">
        <f>(EQ21+ET21+EW21+EZ21+FC21+FF21)/6</f>
        <v>33.333333333333336</v>
      </c>
      <c r="L38" s="40">
        <f t="shared" ref="L38" si="21">M38/100*6</f>
        <v>3</v>
      </c>
      <c r="M38" s="33">
        <f>(FI21+FL21+FO21+FR21+FU21+FX21)/6</f>
        <v>50</v>
      </c>
      <c r="N38" s="133"/>
      <c r="O38" s="219"/>
      <c r="P38" s="112">
        <v>36.1</v>
      </c>
      <c r="Q38" s="111"/>
      <c r="R38" s="112"/>
      <c r="S38" s="112"/>
      <c r="T38" s="106">
        <f t="shared" si="12"/>
        <v>2.1659999999999999</v>
      </c>
      <c r="U38" s="104"/>
      <c r="V38" s="104"/>
      <c r="W38" s="109" t="s">
        <v>445</v>
      </c>
      <c r="X38" s="109" t="s">
        <v>461</v>
      </c>
      <c r="Y38" s="113">
        <v>36.1</v>
      </c>
      <c r="Z38" s="104"/>
      <c r="AA38" s="104"/>
      <c r="AB38" s="104"/>
      <c r="AC38" s="111"/>
      <c r="AD38" s="104"/>
      <c r="AE38" s="104"/>
    </row>
    <row r="39" spans="2:31">
      <c r="B39" s="32" t="s">
        <v>446</v>
      </c>
      <c r="C39" s="32" t="s">
        <v>461</v>
      </c>
      <c r="D39" s="40">
        <f t="shared" ref="D39" si="22">E39/100*6</f>
        <v>1.3333333333333335</v>
      </c>
      <c r="E39" s="33">
        <f>(CP21+CS21+CV21+CY21+DB21+DE21)/6</f>
        <v>22.222222222222225</v>
      </c>
      <c r="F39" s="142">
        <f t="shared" si="19"/>
        <v>1.9999999999999996</v>
      </c>
      <c r="G39" s="33">
        <f>(DH21+DK21+DN21+DQ21+DT21+DW21)/6</f>
        <v>33.333333333333329</v>
      </c>
      <c r="H39" s="40">
        <f t="shared" si="20"/>
        <v>2</v>
      </c>
      <c r="I39" s="33">
        <f>(DZ21+EC21+EF21+EI21+EL21+EO21)/6</f>
        <v>33.333333333333336</v>
      </c>
      <c r="J39" s="40">
        <f t="shared" si="20"/>
        <v>1.3333333333333335</v>
      </c>
      <c r="K39" s="33">
        <f>(ER21+EU21+EX21+FA21+FD21+FG21)/6</f>
        <v>22.222222222222225</v>
      </c>
      <c r="L39" s="40">
        <f t="shared" ref="L39" si="23">M39/100*6</f>
        <v>0.5</v>
      </c>
      <c r="M39" s="33">
        <f>(FJ21+FM21+FP21+FS21+FV21+FY21)/6</f>
        <v>8.3333333333333339</v>
      </c>
      <c r="N39" s="133"/>
      <c r="O39" s="219"/>
      <c r="P39" s="111"/>
      <c r="Q39" s="112">
        <v>30</v>
      </c>
      <c r="R39" s="111"/>
      <c r="S39" s="111"/>
      <c r="T39" s="106">
        <f t="shared" si="12"/>
        <v>1.7999999999999998</v>
      </c>
      <c r="U39" s="104"/>
      <c r="V39" s="104"/>
      <c r="W39" s="109" t="s">
        <v>446</v>
      </c>
      <c r="X39" s="109" t="s">
        <v>461</v>
      </c>
      <c r="Y39" s="103">
        <v>30</v>
      </c>
      <c r="Z39" s="104"/>
      <c r="AA39" s="104"/>
      <c r="AB39" s="104"/>
      <c r="AC39" s="111"/>
      <c r="AD39" s="104"/>
      <c r="AE39" s="104"/>
    </row>
    <row r="40" spans="2:31">
      <c r="B40" s="32" t="s">
        <v>447</v>
      </c>
      <c r="C40" s="32" t="s">
        <v>461</v>
      </c>
      <c r="D40" s="40">
        <f t="shared" ref="D40" si="24">E40/100*6</f>
        <v>2.5</v>
      </c>
      <c r="E40" s="33">
        <f>(CQ21+CT21+CW21+CZ21+DC21+DF21)/6</f>
        <v>41.666666666666664</v>
      </c>
      <c r="F40" s="142">
        <f t="shared" si="19"/>
        <v>2</v>
      </c>
      <c r="G40" s="33">
        <f>(DI21+DL21+DO21+DR21+DU21+DX21)/6</f>
        <v>33.333333333333336</v>
      </c>
      <c r="H40" s="40">
        <f t="shared" si="20"/>
        <v>2.3333333333333339</v>
      </c>
      <c r="I40" s="33">
        <f>(EA21+ED21+EG21+EJ21+EM21+EP21)/6</f>
        <v>38.888888888888893</v>
      </c>
      <c r="J40" s="40">
        <f t="shared" si="20"/>
        <v>2.6666666666666661</v>
      </c>
      <c r="K40" s="33">
        <f>(ES21+EV21+EY21+FB21+FE21+FH21)/6</f>
        <v>44.444444444444436</v>
      </c>
      <c r="L40" s="40">
        <f t="shared" ref="L40" si="25">M40/100*6</f>
        <v>2.5</v>
      </c>
      <c r="M40" s="33">
        <f>(FK21+FN21+FQ21+FT21+FW21+FZ21)/6</f>
        <v>41.666666666666664</v>
      </c>
      <c r="N40" s="133"/>
      <c r="O40" s="104"/>
      <c r="P40" s="111"/>
      <c r="Q40" s="111"/>
      <c r="R40" s="112">
        <v>33.9</v>
      </c>
      <c r="S40" s="111"/>
      <c r="T40" s="106">
        <f t="shared" si="12"/>
        <v>2.0339999999999998</v>
      </c>
      <c r="U40" s="104"/>
      <c r="V40" s="104"/>
      <c r="W40" s="109" t="s">
        <v>447</v>
      </c>
      <c r="X40" s="109" t="s">
        <v>461</v>
      </c>
      <c r="Y40" s="103">
        <v>33.9</v>
      </c>
      <c r="Z40" s="104"/>
      <c r="AA40" s="104"/>
      <c r="AB40" s="104"/>
      <c r="AC40" s="111"/>
      <c r="AD40" s="104"/>
      <c r="AE40" s="104"/>
    </row>
    <row r="41" spans="2:31">
      <c r="B41" s="32"/>
      <c r="C41" s="32"/>
      <c r="D41" s="37">
        <f t="shared" ref="D41:M41" si="26">SUM(D38:D40)</f>
        <v>6.0000000000000009</v>
      </c>
      <c r="E41" s="37">
        <f t="shared" si="26"/>
        <v>100</v>
      </c>
      <c r="F41" s="37">
        <f t="shared" si="26"/>
        <v>6</v>
      </c>
      <c r="G41" s="38">
        <f t="shared" si="26"/>
        <v>100</v>
      </c>
      <c r="H41" s="37">
        <f t="shared" si="26"/>
        <v>6</v>
      </c>
      <c r="I41" s="37">
        <f t="shared" si="26"/>
        <v>100</v>
      </c>
      <c r="J41" s="37">
        <f t="shared" si="26"/>
        <v>6</v>
      </c>
      <c r="K41" s="37">
        <f t="shared" si="26"/>
        <v>100</v>
      </c>
      <c r="L41" s="37">
        <f t="shared" si="26"/>
        <v>6</v>
      </c>
      <c r="M41" s="37">
        <f t="shared" si="26"/>
        <v>100</v>
      </c>
      <c r="N41" s="133"/>
      <c r="O41" s="104"/>
      <c r="P41" s="132"/>
      <c r="Q41" s="111"/>
      <c r="R41" s="111"/>
      <c r="S41" s="112"/>
      <c r="T41" s="106"/>
      <c r="U41" s="104"/>
      <c r="V41" s="104"/>
      <c r="W41" s="109"/>
      <c r="X41" s="109"/>
      <c r="Y41" s="103"/>
      <c r="Z41" s="104"/>
      <c r="AA41" s="104"/>
      <c r="AB41" s="104"/>
      <c r="AC41" s="111"/>
      <c r="AD41" s="104"/>
      <c r="AE41" s="104"/>
    </row>
    <row r="42" spans="2:31">
      <c r="B42" s="32" t="s">
        <v>445</v>
      </c>
      <c r="C42" s="32" t="s">
        <v>462</v>
      </c>
      <c r="D42" s="40">
        <f t="shared" ref="D42" si="27">E42/100*6</f>
        <v>2.666666666666667</v>
      </c>
      <c r="E42" s="33">
        <f>(GA21+GD21+GG21+GJ21+GM21+GP21)/6</f>
        <v>44.44444444444445</v>
      </c>
      <c r="F42" s="31"/>
      <c r="G42" s="31"/>
      <c r="H42" s="31"/>
      <c r="I42" s="31"/>
      <c r="J42" s="31"/>
      <c r="K42" s="31"/>
      <c r="L42" s="31"/>
      <c r="M42" s="31"/>
      <c r="N42" s="133"/>
      <c r="O42" s="104"/>
      <c r="P42" s="137">
        <f>SUM(E42:O42)</f>
        <v>44.44444444444445</v>
      </c>
      <c r="Q42" s="111"/>
      <c r="R42" s="111"/>
      <c r="S42" s="111"/>
      <c r="T42" s="106">
        <f t="shared" si="12"/>
        <v>2.666666666666667</v>
      </c>
      <c r="U42" s="104"/>
      <c r="V42" s="104"/>
      <c r="W42" s="109" t="s">
        <v>445</v>
      </c>
      <c r="X42" s="109" t="s">
        <v>462</v>
      </c>
      <c r="Y42" s="115">
        <v>44.4</v>
      </c>
      <c r="Z42" s="104"/>
      <c r="AA42" s="104"/>
      <c r="AB42" s="104"/>
      <c r="AC42" s="111"/>
      <c r="AD42" s="104"/>
      <c r="AE42" s="104"/>
    </row>
    <row r="43" spans="2:31">
      <c r="B43" s="32" t="s">
        <v>446</v>
      </c>
      <c r="C43" s="32" t="s">
        <v>462</v>
      </c>
      <c r="D43" s="40">
        <f t="shared" ref="D43" si="28">E43/100*6</f>
        <v>0.33333333333333337</v>
      </c>
      <c r="E43" s="33">
        <f>(GB21+GE21+GH21+GK21+GN21+GQ21)/6</f>
        <v>5.5555555555555562</v>
      </c>
      <c r="F43" s="31"/>
      <c r="G43" s="31"/>
      <c r="H43" s="31"/>
      <c r="I43" s="31"/>
      <c r="J43" s="31"/>
      <c r="K43" s="31"/>
      <c r="L43" s="31"/>
      <c r="M43" s="31"/>
      <c r="N43" s="133"/>
      <c r="O43" s="104"/>
      <c r="P43" s="111"/>
      <c r="Q43" s="138">
        <f>SUM(E43:P43)</f>
        <v>5.5555555555555562</v>
      </c>
      <c r="R43" s="111"/>
      <c r="S43" s="111"/>
      <c r="T43" s="106">
        <f t="shared" si="12"/>
        <v>0.33333333333333337</v>
      </c>
      <c r="U43" s="104"/>
      <c r="V43" s="104"/>
      <c r="W43" s="109" t="s">
        <v>446</v>
      </c>
      <c r="X43" s="109" t="s">
        <v>462</v>
      </c>
      <c r="Y43" s="103">
        <v>5.6</v>
      </c>
      <c r="Z43" s="104"/>
      <c r="AA43" s="104"/>
      <c r="AB43" s="104"/>
      <c r="AC43" s="111"/>
      <c r="AD43" s="104"/>
      <c r="AE43" s="104"/>
    </row>
    <row r="44" spans="2:31" ht="15.75">
      <c r="B44" s="32" t="s">
        <v>447</v>
      </c>
      <c r="C44" s="32" t="s">
        <v>462</v>
      </c>
      <c r="D44" s="40">
        <f t="shared" ref="D44" si="29">E44/100*6</f>
        <v>3</v>
      </c>
      <c r="E44" s="33">
        <f>(GC21+GF21+GI21+GL21+GO21+GR21)/6</f>
        <v>50</v>
      </c>
      <c r="F44" s="31"/>
      <c r="G44" s="31"/>
      <c r="H44" s="31"/>
      <c r="I44" s="31"/>
      <c r="J44" s="31"/>
      <c r="K44" s="31"/>
      <c r="L44" s="31"/>
      <c r="M44" s="31"/>
      <c r="N44" s="134"/>
      <c r="O44" s="118"/>
      <c r="P44" s="117"/>
      <c r="Q44" s="117"/>
      <c r="R44" s="131">
        <f>SUM(E44:Q44)</f>
        <v>50</v>
      </c>
      <c r="S44" s="135"/>
      <c r="T44" s="128">
        <f t="shared" si="12"/>
        <v>3</v>
      </c>
      <c r="U44" s="129"/>
      <c r="V44" s="104"/>
      <c r="W44" s="109" t="s">
        <v>447</v>
      </c>
      <c r="X44" s="109" t="s">
        <v>462</v>
      </c>
      <c r="Y44" s="130">
        <v>50</v>
      </c>
      <c r="Z44" s="104"/>
      <c r="AA44" s="104"/>
      <c r="AB44" s="104"/>
      <c r="AC44" s="111"/>
      <c r="AD44" s="104"/>
      <c r="AE44" s="104"/>
    </row>
    <row r="45" spans="2:31" ht="20.25">
      <c r="B45" s="32"/>
      <c r="C45" s="32"/>
      <c r="D45" s="37">
        <f>SUM(D42:D44)</f>
        <v>6</v>
      </c>
      <c r="E45" s="38">
        <f>SUM(E42:E44)</f>
        <v>100</v>
      </c>
      <c r="F45" s="31"/>
      <c r="G45" s="31"/>
      <c r="H45" s="31"/>
      <c r="I45" s="31"/>
      <c r="J45" s="31"/>
      <c r="K45" s="31"/>
      <c r="L45" s="31"/>
      <c r="M45" s="31"/>
      <c r="N45" s="126"/>
      <c r="O45" s="126"/>
      <c r="P45" s="127"/>
      <c r="Q45" s="127" t="s">
        <v>838</v>
      </c>
      <c r="R45" s="127"/>
      <c r="S45" s="85"/>
      <c r="T45" s="119"/>
      <c r="U45" s="119"/>
      <c r="V45" s="104"/>
      <c r="W45" s="104"/>
      <c r="X45" s="104"/>
      <c r="Y45" s="104"/>
      <c r="Z45" s="104"/>
      <c r="AA45" s="104"/>
      <c r="AB45" s="104"/>
      <c r="AC45" s="111"/>
      <c r="AD45" s="104"/>
      <c r="AE45" s="104"/>
    </row>
    <row r="46" spans="2:31" ht="18.75">
      <c r="N46" s="116"/>
      <c r="O46" s="32" t="s">
        <v>445</v>
      </c>
      <c r="P46" s="120">
        <f>SUM(P24:P45)/5</f>
        <v>37.175555555555562</v>
      </c>
      <c r="Q46" s="119" t="s">
        <v>832</v>
      </c>
      <c r="R46" s="119"/>
      <c r="S46" s="121"/>
      <c r="T46" s="122">
        <f>SUM(P46:S46)</f>
        <v>37.175555555555562</v>
      </c>
      <c r="U46" s="119"/>
      <c r="V46" s="104"/>
      <c r="W46" s="104"/>
      <c r="X46" s="104"/>
      <c r="Y46" s="104"/>
      <c r="Z46" s="104"/>
      <c r="AA46" s="104"/>
      <c r="AB46" s="104"/>
      <c r="AC46" s="111"/>
      <c r="AD46" s="104"/>
      <c r="AE46" s="104"/>
    </row>
    <row r="47" spans="2:31" ht="18.75">
      <c r="N47" s="116"/>
      <c r="O47" s="119"/>
      <c r="P47" s="32" t="s">
        <v>446</v>
      </c>
      <c r="Q47" s="120">
        <f>SUM(Q25:Q46)/5</f>
        <v>26.044444444444444</v>
      </c>
      <c r="R47" s="119" t="s">
        <v>832</v>
      </c>
      <c r="S47" s="121"/>
      <c r="T47" s="121">
        <f>SUM(P47:S47)</f>
        <v>26.044444444444444</v>
      </c>
      <c r="U47" s="119"/>
      <c r="V47" s="111"/>
      <c r="W47" s="111"/>
      <c r="X47" s="111"/>
      <c r="Y47" s="111"/>
      <c r="Z47" s="111"/>
      <c r="AA47" s="111"/>
      <c r="AB47" s="111"/>
      <c r="AC47" s="111"/>
      <c r="AD47" s="104"/>
      <c r="AE47" s="104"/>
    </row>
    <row r="48" spans="2:31" ht="18.75">
      <c r="N48" s="116"/>
      <c r="O48" s="119"/>
      <c r="P48" s="119"/>
      <c r="Q48" s="32" t="s">
        <v>447</v>
      </c>
      <c r="R48" s="120">
        <f>SUM(R26:R47)/5</f>
        <v>36.78</v>
      </c>
      <c r="S48" s="119" t="s">
        <v>832</v>
      </c>
      <c r="T48" s="119"/>
      <c r="U48" s="119"/>
      <c r="V48" s="111"/>
      <c r="W48" s="111"/>
      <c r="X48" s="111"/>
      <c r="Y48" s="111"/>
      <c r="Z48" s="111"/>
      <c r="AA48" s="111"/>
      <c r="AB48" s="111"/>
      <c r="AC48" s="111"/>
      <c r="AD48" s="104"/>
      <c r="AE48" s="104"/>
    </row>
    <row r="49" spans="14:31" ht="18.75">
      <c r="N49" s="116"/>
      <c r="O49" s="119"/>
      <c r="P49" s="119"/>
      <c r="Q49" s="119"/>
      <c r="R49" s="119"/>
      <c r="S49" s="119"/>
      <c r="T49" s="119"/>
      <c r="U49" s="119"/>
      <c r="V49" s="111"/>
      <c r="W49" s="111"/>
      <c r="X49" s="111"/>
      <c r="Y49" s="111"/>
      <c r="Z49" s="111"/>
      <c r="AA49" s="111"/>
      <c r="AB49" s="111"/>
      <c r="AC49" s="111"/>
      <c r="AD49" s="104"/>
      <c r="AE49" s="104"/>
    </row>
    <row r="50" spans="14:31" ht="18.75">
      <c r="N50" s="116"/>
      <c r="O50" s="119"/>
      <c r="P50" s="123"/>
      <c r="Q50" s="123" t="s">
        <v>839</v>
      </c>
      <c r="R50" s="123"/>
      <c r="S50" s="123"/>
      <c r="T50" s="124">
        <f>SUM(T46:T49)</f>
        <v>63.220000000000006</v>
      </c>
      <c r="U50" s="123" t="s">
        <v>832</v>
      </c>
      <c r="V50" s="111"/>
      <c r="W50" s="111"/>
      <c r="X50" s="111"/>
      <c r="Y50" s="111"/>
      <c r="Z50" s="111"/>
      <c r="AA50" s="111"/>
      <c r="AB50" s="111"/>
      <c r="AC50" s="111"/>
      <c r="AD50" s="104"/>
      <c r="AE50" s="104"/>
    </row>
    <row r="51" spans="14:31" ht="18.75">
      <c r="N51" s="116"/>
      <c r="O51" s="119"/>
      <c r="P51" s="119"/>
      <c r="Q51" s="119"/>
      <c r="R51" s="119"/>
      <c r="S51" s="119"/>
      <c r="T51" s="119"/>
      <c r="U51" s="119"/>
      <c r="V51" s="111"/>
      <c r="W51" s="111"/>
      <c r="X51" s="111"/>
      <c r="Y51" s="111"/>
      <c r="Z51" s="111"/>
      <c r="AA51" s="111"/>
      <c r="AB51" s="111"/>
      <c r="AC51" s="111"/>
      <c r="AD51" s="104"/>
      <c r="AE51" s="104"/>
    </row>
    <row r="52" spans="14:31" ht="18.75">
      <c r="N52" s="116"/>
      <c r="O52" s="119"/>
      <c r="P52" s="119"/>
      <c r="Q52" s="119"/>
      <c r="R52" s="119"/>
      <c r="S52" s="119"/>
      <c r="T52" s="119"/>
      <c r="U52" s="119"/>
      <c r="V52" s="111"/>
      <c r="W52" s="111"/>
      <c r="X52" s="111"/>
      <c r="Y52" s="111"/>
      <c r="Z52" s="111"/>
      <c r="AA52" s="111"/>
      <c r="AB52" s="111"/>
      <c r="AC52" s="111"/>
      <c r="AD52" s="104"/>
      <c r="AE52" s="104"/>
    </row>
    <row r="53" spans="14:31" ht="15.75">
      <c r="N53" s="116"/>
      <c r="O53" s="118"/>
      <c r="P53" s="118"/>
      <c r="Q53" s="118"/>
      <c r="R53" s="118"/>
      <c r="S53" s="118"/>
      <c r="T53" s="118"/>
      <c r="U53" s="118"/>
      <c r="V53" s="104"/>
      <c r="W53" s="104"/>
      <c r="X53" s="104"/>
      <c r="Y53" s="104"/>
      <c r="Z53" s="104"/>
      <c r="AA53" s="104"/>
      <c r="AB53" s="104"/>
      <c r="AC53" s="104"/>
      <c r="AD53" s="104"/>
      <c r="AE53" s="104"/>
    </row>
    <row r="54" spans="14:31">
      <c r="N54" s="87"/>
      <c r="O54" s="71"/>
      <c r="P54" s="71"/>
      <c r="Q54" s="71"/>
      <c r="R54" s="71"/>
      <c r="S54" s="71"/>
      <c r="T54" s="71"/>
      <c r="U54" s="71"/>
      <c r="V54" s="104"/>
      <c r="W54" s="104"/>
      <c r="X54" s="104"/>
      <c r="Y54" s="104"/>
      <c r="Z54" s="104"/>
      <c r="AA54" s="104"/>
      <c r="AB54" s="104"/>
      <c r="AC54" s="104"/>
      <c r="AD54" s="104"/>
      <c r="AE54" s="104"/>
    </row>
  </sheetData>
  <mergeCells count="162">
    <mergeCell ref="BQ12:BS12"/>
    <mergeCell ref="BN12:BP12"/>
    <mergeCell ref="BT12:BV12"/>
    <mergeCell ref="CX12:CZ12"/>
    <mergeCell ref="DA12:DC12"/>
    <mergeCell ref="A20:B20"/>
    <mergeCell ref="A21:B21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BW11:BY11"/>
    <mergeCell ref="BZ11:CB11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GM12:GO12"/>
    <mergeCell ref="GA4:GR4"/>
    <mergeCell ref="GA5:GR5"/>
    <mergeCell ref="CR11:CT11"/>
    <mergeCell ref="CI11:CK11"/>
    <mergeCell ref="CL11:CN11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DP2:DQ2"/>
    <mergeCell ref="L37:M37"/>
    <mergeCell ref="B23:E23"/>
    <mergeCell ref="D28:E28"/>
    <mergeCell ref="F28:G28"/>
    <mergeCell ref="H28:I28"/>
    <mergeCell ref="F37:G37"/>
    <mergeCell ref="D37:E37"/>
    <mergeCell ref="H37:I37"/>
    <mergeCell ref="J37:K37"/>
    <mergeCell ref="BW5:CN5"/>
    <mergeCell ref="BW4:CN4"/>
    <mergeCell ref="CO5:DF5"/>
    <mergeCell ref="DG5:DX5"/>
    <mergeCell ref="CO4:FZ4"/>
    <mergeCell ref="DY5:EP5"/>
    <mergeCell ref="EQ5:FH5"/>
    <mergeCell ref="FI5:FZ5"/>
    <mergeCell ref="FX11:FZ11"/>
    <mergeCell ref="AY11:BA11"/>
    <mergeCell ref="BB11:BD11"/>
    <mergeCell ref="BQ11:BS11"/>
    <mergeCell ref="BT11:BV11"/>
    <mergeCell ref="BE11:BG1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Младшая группа</vt:lpstr>
      <vt:lpstr>Средняя группа</vt:lpstr>
      <vt:lpstr>Старшая группа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Asus</cp:lastModifiedBy>
  <dcterms:created xsi:type="dcterms:W3CDTF">2022-12-22T06:57:03Z</dcterms:created>
  <dcterms:modified xsi:type="dcterms:W3CDTF">2024-09-08T14:54:01Z</dcterms:modified>
</cp:coreProperties>
</file>